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showInkAnnotation="0" autoCompressPictures="0"/>
  <mc:AlternateContent xmlns:mc="http://schemas.openxmlformats.org/markup-compatibility/2006">
    <mc:Choice Requires="x15">
      <x15ac:absPath xmlns:x15ac="http://schemas.microsoft.com/office/spreadsheetml/2010/11/ac" url="C:\Users\rahayu_lid\OneDrive - Deutsche Gesellschaft für Internationale Zusammenarbeit (GIZ) GmbH\CONTRACT-2026\SETI\83505303 Green Expert\03.Tender Doc\"/>
    </mc:Choice>
  </mc:AlternateContent>
  <xr:revisionPtr revIDLastSave="0" documentId="13_ncr:1_{27484FED-BE8B-40B4-BD3A-CBCE4118AFBA}" xr6:coauthVersionLast="47" xr6:coauthVersionMax="47" xr10:uidLastSave="{00000000-0000-0000-0000-000000000000}"/>
  <bookViews>
    <workbookView xWindow="-110" yWindow="-110" windowWidth="19420" windowHeight="11500" tabRatio="500" xr2:uid="{00000000-000D-0000-FFFF-FFFF00000000}"/>
  </bookViews>
  <sheets>
    <sheet name="Main" sheetId="1" r:id="rId1"/>
    <sheet name="Option" sheetId="8" r:id="rId2"/>
    <sheet name="Total Main + Option" sheetId="9" r:id="rId3"/>
  </sheets>
  <definedNames>
    <definedName name="_xlnm.Print_Area" localSheetId="0">Main!$A$1:$H$68</definedName>
    <definedName name="_xlnm.Print_Area" localSheetId="1">Option!$A$1:$H$66</definedName>
    <definedName name="_xlnm.Print_Area" localSheetId="2">'Total Main + Option'!$A$18:$E$34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7" i="8" l="1"/>
  <c r="F38" i="8"/>
  <c r="F36" i="8"/>
  <c r="F39" i="1"/>
  <c r="F38" i="1"/>
  <c r="F39" i="8"/>
  <c r="F41" i="1" l="1"/>
  <c r="F47" i="1" l="1"/>
  <c r="F48" i="1" l="1"/>
  <c r="D31" i="9"/>
  <c r="F35" i="8"/>
  <c r="F40" i="8" s="1"/>
  <c r="F30" i="8"/>
  <c r="F29" i="8"/>
  <c r="F23" i="8"/>
  <c r="F22" i="8"/>
  <c r="F21" i="8"/>
  <c r="C24" i="8" l="1"/>
  <c r="F31" i="8"/>
  <c r="D27" i="9" s="1"/>
  <c r="F24" i="8"/>
  <c r="D22" i="9" s="1"/>
  <c r="C31" i="8"/>
  <c r="E48" i="8" l="1"/>
  <c r="F31" i="1" l="1"/>
  <c r="F32" i="1"/>
  <c r="F30" i="1"/>
  <c r="F24" i="1" l="1"/>
  <c r="F22" i="1" l="1"/>
  <c r="F23" i="1"/>
  <c r="C33" i="1" l="1"/>
  <c r="C25" i="1"/>
  <c r="F40" i="1"/>
  <c r="F37" i="1"/>
  <c r="F42" i="1" s="1"/>
  <c r="F21" i="1"/>
  <c r="F33" i="1" l="1"/>
  <c r="D26" i="9" s="1"/>
  <c r="D28" i="9" s="1"/>
  <c r="F25" i="1"/>
  <c r="E51" i="1" l="1"/>
  <c r="D21" i="9"/>
  <c r="D23" i="9" s="1"/>
  <c r="D3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19"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7"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5"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5"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19" authorId="0" shapeId="0" xr:uid="{CAE6D006-3DA9-4D15-9DB8-313D61B75EF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6" authorId="0" shapeId="0" xr:uid="{0395969C-A4EF-4F29-9FF1-ACEE45AE04CD}">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3" authorId="0" shapeId="0" xr:uid="{EEA523CA-D107-4AED-9CCC-0F7FD6CA562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3" authorId="0" shapeId="0" xr:uid="{F5EB29CE-732F-4696-9795-3632113FA7BC}">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List>
</comments>
</file>

<file path=xl/sharedStrings.xml><?xml version="1.0" encoding="utf-8"?>
<sst xmlns="http://schemas.openxmlformats.org/spreadsheetml/2006/main" count="311" uniqueCount="97">
  <si>
    <t>M</t>
  </si>
  <si>
    <t>Name and address of bidder/contractor</t>
  </si>
  <si>
    <t>Name (Company)</t>
  </si>
  <si>
    <t>Street:</t>
  </si>
  <si>
    <t>Area Code, Place:</t>
  </si>
  <si>
    <t>Telephone / Email:</t>
  </si>
  <si>
    <t>Country:</t>
  </si>
  <si>
    <t>Currency: IDR</t>
  </si>
  <si>
    <t>Details of Costs</t>
  </si>
  <si>
    <t>Fee (No. 3.1.1 General Terms &amp; Conditions )</t>
  </si>
  <si>
    <t>Description</t>
  </si>
  <si>
    <t>Name of the Expert</t>
  </si>
  <si>
    <t>Quantity up to</t>
  </si>
  <si>
    <t>Unit</t>
  </si>
  <si>
    <t>Costs in IDR per unit</t>
  </si>
  <si>
    <t>Total up to (in IDR)</t>
  </si>
  <si>
    <t>Type of reimbursement</t>
  </si>
  <si>
    <t>Comments</t>
  </si>
  <si>
    <t>Team Leader</t>
  </si>
  <si>
    <t>person days</t>
  </si>
  <si>
    <t>Total:</t>
  </si>
  <si>
    <t>Overnight accommodation allowance (No. 3.1.2.3 General Terms &amp; Conditions)</t>
  </si>
  <si>
    <t>Name, Given name</t>
  </si>
  <si>
    <t>Country</t>
  </si>
  <si>
    <t>Indonesia</t>
  </si>
  <si>
    <t>person nigths</t>
  </si>
  <si>
    <t>Travel Expenses (no. 3.1.2.1 General Terms &amp; Conditions)</t>
  </si>
  <si>
    <t>CO2 compensation for air travel</t>
  </si>
  <si>
    <t>person trips</t>
  </si>
  <si>
    <t>Other costs</t>
  </si>
  <si>
    <t>Other costs (no. 3.1.3 General Terms &amp; Conditions)</t>
  </si>
  <si>
    <t>Designation</t>
  </si>
  <si>
    <t>Grand total:</t>
  </si>
  <si>
    <t xml:space="preserve">  </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</si>
  <si>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</si>
  <si>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</si>
  <si>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</si>
  <si>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</si>
  <si>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</si>
  <si>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5. All fee/rates shall inclusive the income tax. GIZ is obliged to whithold the income tax and report it to the tax office</t>
  </si>
  <si>
    <t>Name</t>
  </si>
  <si>
    <t>Date</t>
  </si>
  <si>
    <t xml:space="preserve">Signature </t>
  </si>
  <si>
    <t>CO2 Compensation for ari travel</t>
  </si>
  <si>
    <t>Indoensia</t>
  </si>
  <si>
    <t>No</t>
  </si>
  <si>
    <t>Item</t>
  </si>
  <si>
    <t>Remarks</t>
  </si>
  <si>
    <t>A</t>
  </si>
  <si>
    <t>Honorarium</t>
  </si>
  <si>
    <t> </t>
  </si>
  <si>
    <t>Honorarium Main Services</t>
  </si>
  <si>
    <t>Honorarium OPTION</t>
  </si>
  <si>
    <t>Sub total A</t>
  </si>
  <si>
    <t>B</t>
  </si>
  <si>
    <t>Travel Cost</t>
  </si>
  <si>
    <t>Travel cost Main Services</t>
  </si>
  <si>
    <t>Sub total B</t>
  </si>
  <si>
    <t>Contract title: Green Building Expert</t>
  </si>
  <si>
    <t xml:space="preserve">Project:  Sustainable Energy Transition in Indonesia
 </t>
  </si>
  <si>
    <t>Project number: 21.9022.1-003.00</t>
  </si>
  <si>
    <t>Country of assignment: Indonesia</t>
  </si>
  <si>
    <t>Flexible Renumeration</t>
  </si>
  <si>
    <t>Key Expert 3: Finance Expert</t>
  </si>
  <si>
    <t>Key Expert 1: Green Building Expert 1</t>
  </si>
  <si>
    <t>Key Expert 2: Green Building Expert 2</t>
  </si>
  <si>
    <t>Economy flight ticket</t>
  </si>
  <si>
    <t>one way</t>
  </si>
  <si>
    <t>Transportation: train</t>
  </si>
  <si>
    <t>Transportation: rental car</t>
  </si>
  <si>
    <t>unit</t>
  </si>
  <si>
    <t>Against Provision of Evidence</t>
  </si>
  <si>
    <t>Subject to GIZ approval, Against Provision of Evidence</t>
  </si>
  <si>
    <t>Key Expert 1: Green Building Expert</t>
  </si>
  <si>
    <t>Grand Total A + B + C</t>
  </si>
  <si>
    <t>C</t>
  </si>
  <si>
    <t>:</t>
  </si>
  <si>
    <t xml:space="preserve"> Amount in IDR</t>
  </si>
  <si>
    <t>Purpose: Green Building Expert</t>
  </si>
  <si>
    <t>Transportation: airport/station transfer</t>
  </si>
  <si>
    <t>Transportation: airport/station  transfer</t>
  </si>
  <si>
    <t>man-day</t>
  </si>
  <si>
    <t>PRICE SCHEDULE</t>
  </si>
  <si>
    <t>Travel cost Option</t>
  </si>
  <si>
    <t>Lump sum</t>
  </si>
  <si>
    <t>Timesheet required</t>
  </si>
  <si>
    <t>Lump sum based on timesheet</t>
  </si>
  <si>
    <t xml:space="preserve">Lump sum </t>
  </si>
  <si>
    <t>GIZ travel regulation applied, Travel within Indonesia. The location will be determined during the implementation and subject to AV approval</t>
  </si>
  <si>
    <t>Bank Account information</t>
  </si>
  <si>
    <t>Bank Name:</t>
  </si>
  <si>
    <t>Account Number:</t>
  </si>
  <si>
    <t xml:space="preserve">Name </t>
  </si>
  <si>
    <t>Contract-No.:  83505303 - RETENDER</t>
  </si>
  <si>
    <t>TOTAL PRICE SCHEDULE  MAIN SERVICE &amp; OPTION</t>
  </si>
  <si>
    <t>Contract No.:  83505303 - RETENDER</t>
  </si>
  <si>
    <t>Period of assignment: April 2026 until 31 December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</si>
</sst>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0_-;\-* #,##0_-;_-* &quot;-&quot;_-;_-@_-"/>
    <numFmt numFmtId="43" formatCode="_-* #,##0.00_-;\-* #,##0.00_-;_-* &quot;-&quot;??_-;_-@_-"/>
    <numFmt numFmtId="164" formatCode="_-* #,##0.00_-;\-* #,##0.00_-;_-* &quot;-&quot;_-;_-@_-"/>
    <numFmt numFmtId="165" formatCode="#,##0_ ;\-#,##0\ "/>
    <numFmt numFmtId="166" formatCode="#,##0.00_ ;\-#,##0.00\ "/>
    <numFmt numFmtId="167" formatCode="_-* #,##0\ _€_-;\-* #,##0\ _€_-;_-* &quot;-&quot;??\ _€_-;_-@_-"/>
    <numFmt numFmtId="168" formatCode="_([$Rp-421]* #,##0_);_([$Rp-421]* \(#,##0\);_([$Rp-421]* &quot;-&quot;??_);_(@_)"/>
    <numFmt numFmtId="169" formatCode="_-* #,##0_-;\-* #,##0_-;_-* &quot;-&quot;??_-;_-@_-"/>
    <numFmt numFmtId="170" formatCode="_-[$EUR]\ * #,##0_-;\-[$EUR]\ * #,##0_-;_-[$EUR]\ * &quot;-&quot;_-;_-@_-"/>
    <numFmt numFmtId="171" formatCode="0.0"/>
    <numFmt numFmtId="172" formatCode="[$EUR]\ #,##0"/>
    <numFmt numFmtId="173" formatCode="&quot;Rp&quot;#,##0.00"/>
    <numFmt numFmtId="174" formatCode="_-* #,##0.000_-;\-* #,##0.000_-;_-* &quot;-&quot;_-;_-@_-"/>
    <numFmt numFmtId="175" formatCode="[$IDR]\ #,##0.00"/>
    <numFmt numFmtId="176" formatCode="[$EUR]\ #,##0.00"/>
    <numFmt numFmtId="177" formatCode="_-[$IDR]\ * #,##0_-;\-[$IDR]\ * #,##0_-;_-[$IDR]\ * &quot;-&quot;_-;_-@_-"/>
    <numFmt numFmtId="178" formatCode="[$IDR]\ #,##0"/>
  </numFmts>
  <fonts count="37" x14ac:knownFonts="1">
    <font>
      <sz val="12"/>
      <color theme="1"/>
      <name val="Calibri"/>
      <family val="2"/>
      <scheme val="minor"/>
    </font>
    <font>
      <sz val="11"/>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b/>
      <sz val="12"/>
      <color theme="1"/>
      <name val="Calibri"/>
      <family val="2"/>
      <scheme val="minor"/>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b/>
      <sz val="10"/>
      <color theme="1"/>
      <name val="Calibri"/>
      <family val="2"/>
      <scheme val="minor"/>
    </font>
    <font>
      <b/>
      <sz val="11"/>
      <color theme="1"/>
      <name val="Arial"/>
    </font>
    <font>
      <b/>
      <sz val="14"/>
      <color theme="1"/>
      <name val="Arial"/>
      <family val="2"/>
    </font>
    <font>
      <b/>
      <sz val="14"/>
      <color rgb="FF000000"/>
      <name val="Calibri"/>
      <family val="2"/>
    </font>
    <font>
      <b/>
      <sz val="10"/>
      <color rgb="FF000000"/>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4BD97"/>
        <bgColor rgb="FF000000"/>
      </patternFill>
    </fill>
    <fill>
      <patternFill patternType="solid">
        <fgColor rgb="FFDDD9C4"/>
        <bgColor rgb="FF000000"/>
      </patternFill>
    </fill>
    <fill>
      <patternFill patternType="solid">
        <fgColor theme="8"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rgb="FF000000"/>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41" fontId="13" fillId="0" borderId="0" applyFont="0" applyFill="0" applyBorder="0" applyAlignment="0" applyProtection="0"/>
    <xf numFmtId="43" fontId="13" fillId="0" borderId="0" applyFont="0" applyFill="0" applyBorder="0" applyAlignment="0" applyProtection="0"/>
    <xf numFmtId="0" fontId="5" fillId="0" borderId="0" applyNumberFormat="0" applyFill="0" applyBorder="0" applyAlignment="0" applyProtection="0"/>
  </cellStyleXfs>
  <cellXfs count="208">
    <xf numFmtId="0" fontId="0" fillId="0" borderId="0" xfId="0"/>
    <xf numFmtId="0" fontId="3" fillId="0" borderId="0" xfId="0" applyFont="1"/>
    <xf numFmtId="0" fontId="7" fillId="0" borderId="0" xfId="0" applyFont="1" applyAlignment="1">
      <alignment vertical="top"/>
    </xf>
    <xf numFmtId="0" fontId="8" fillId="0" borderId="0" xfId="0" applyFont="1"/>
    <xf numFmtId="0" fontId="10" fillId="0" borderId="0" xfId="0" applyFont="1"/>
    <xf numFmtId="0" fontId="2" fillId="0" borderId="0" xfId="0" applyFont="1" applyAlignment="1">
      <alignment horizontal="left" vertical="top"/>
    </xf>
    <xf numFmtId="0" fontId="8" fillId="0" borderId="0" xfId="0" applyFont="1" applyAlignment="1" applyProtection="1">
      <alignment horizontal="left" vertical="top"/>
      <protection locked="0"/>
    </xf>
    <xf numFmtId="0" fontId="0" fillId="0" borderId="0" xfId="0" applyAlignment="1">
      <alignment vertical="center" wrapText="1"/>
    </xf>
    <xf numFmtId="0" fontId="9" fillId="0" borderId="0" xfId="0" applyFont="1" applyAlignment="1">
      <alignment vertical="center" wrapText="1"/>
    </xf>
    <xf numFmtId="0" fontId="17" fillId="2" borderId="0" xfId="0" applyFont="1" applyFill="1"/>
    <xf numFmtId="0" fontId="18" fillId="0" borderId="0" xfId="0" applyFont="1" applyAlignment="1">
      <alignment vertical="center" wrapText="1"/>
    </xf>
    <xf numFmtId="0" fontId="19" fillId="0" borderId="16"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7" fontId="19" fillId="0" borderId="0" xfId="4" applyNumberFormat="1" applyFont="1" applyAlignment="1">
      <alignment vertical="top" wrapText="1"/>
    </xf>
    <xf numFmtId="0" fontId="21" fillId="0" borderId="8" xfId="0" applyFont="1" applyBorder="1" applyAlignment="1">
      <alignment horizontal="left" vertical="center" wrapText="1"/>
    </xf>
    <xf numFmtId="0" fontId="21"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22" fillId="0" borderId="0" xfId="0" applyFont="1"/>
    <xf numFmtId="0" fontId="23" fillId="0" borderId="2" xfId="0" applyFont="1" applyBorder="1" applyAlignment="1" applyProtection="1">
      <alignment vertical="center" wrapText="1"/>
      <protection locked="0"/>
    </xf>
    <xf numFmtId="0" fontId="23" fillId="0" borderId="1" xfId="0" applyFont="1" applyBorder="1" applyAlignment="1" applyProtection="1">
      <alignment horizontal="center" vertical="center" wrapText="1"/>
      <protection locked="0"/>
    </xf>
    <xf numFmtId="165" fontId="23" fillId="0" borderId="1" xfId="4" applyNumberFormat="1" applyFont="1" applyFill="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0" fontId="21" fillId="0" borderId="10" xfId="0" applyFont="1" applyBorder="1" applyAlignment="1">
      <alignment vertical="center" wrapText="1"/>
    </xf>
    <xf numFmtId="0" fontId="21" fillId="0" borderId="11" xfId="0" applyFont="1" applyBorder="1" applyAlignment="1">
      <alignment horizontal="center" vertical="center" wrapText="1"/>
    </xf>
    <xf numFmtId="0" fontId="23" fillId="0" borderId="11" xfId="0" applyFont="1" applyBorder="1" applyAlignment="1">
      <alignment vertical="center" wrapText="1"/>
    </xf>
    <xf numFmtId="0" fontId="20" fillId="0" borderId="11" xfId="0" applyFont="1" applyBorder="1" applyAlignment="1">
      <alignment horizontal="left" vertical="center" wrapText="1"/>
    </xf>
    <xf numFmtId="0" fontId="23" fillId="0" borderId="2" xfId="0" applyFont="1" applyBorder="1" applyAlignment="1">
      <alignment horizontal="left" vertical="center" wrapText="1"/>
    </xf>
    <xf numFmtId="165" fontId="23" fillId="0" borderId="1" xfId="4" applyNumberFormat="1" applyFont="1" applyBorder="1" applyAlignment="1" applyProtection="1">
      <alignment horizontal="center" vertical="center" wrapText="1"/>
      <protection locked="0"/>
    </xf>
    <xf numFmtId="0" fontId="23" fillId="0" borderId="1" xfId="0" applyFont="1" applyBorder="1" applyAlignment="1">
      <alignment horizontal="center" vertical="center" wrapText="1"/>
    </xf>
    <xf numFmtId="0" fontId="23" fillId="0" borderId="1" xfId="0" applyFont="1" applyBorder="1" applyAlignment="1" applyProtection="1">
      <alignment vertical="center" wrapText="1"/>
      <protection locked="0"/>
    </xf>
    <xf numFmtId="166" fontId="21" fillId="0" borderId="11" xfId="4" applyNumberFormat="1" applyFont="1" applyBorder="1" applyAlignment="1">
      <alignment horizontal="center" vertical="center" wrapText="1"/>
    </xf>
    <xf numFmtId="0" fontId="21" fillId="0" borderId="0" xfId="0" applyFont="1" applyAlignment="1">
      <alignment vertical="center" wrapText="1"/>
    </xf>
    <xf numFmtId="0" fontId="21" fillId="0" borderId="0" xfId="0" applyFont="1" applyAlignment="1">
      <alignment horizontal="center" vertical="center" wrapText="1"/>
    </xf>
    <xf numFmtId="166" fontId="21" fillId="0" borderId="0" xfId="4" applyNumberFormat="1" applyFont="1" applyBorder="1" applyAlignment="1">
      <alignment horizontal="center" vertical="center" wrapText="1"/>
    </xf>
    <xf numFmtId="166" fontId="21" fillId="0" borderId="0" xfId="4" applyNumberFormat="1" applyFont="1" applyBorder="1" applyAlignment="1">
      <alignment vertical="center" wrapText="1"/>
    </xf>
    <xf numFmtId="0" fontId="23" fillId="0" borderId="0" xfId="0" applyFont="1" applyAlignment="1">
      <alignment vertical="center" wrapText="1"/>
    </xf>
    <xf numFmtId="0" fontId="20" fillId="0" borderId="0" xfId="0" applyFont="1" applyAlignment="1">
      <alignment horizontal="left" vertical="center" wrapText="1"/>
    </xf>
    <xf numFmtId="0" fontId="20" fillId="0" borderId="3" xfId="0" applyFont="1" applyBorder="1" applyAlignment="1">
      <alignment horizontal="left" vertical="center" wrapText="1"/>
    </xf>
    <xf numFmtId="0" fontId="14" fillId="0" borderId="8" xfId="0" applyFont="1" applyBorder="1" applyAlignment="1">
      <alignment vertical="center" wrapText="1"/>
    </xf>
    <xf numFmtId="166" fontId="23" fillId="0" borderId="11" xfId="4" applyNumberFormat="1" applyFont="1" applyBorder="1" applyAlignment="1">
      <alignment vertical="center" wrapText="1"/>
    </xf>
    <xf numFmtId="165" fontId="23" fillId="0" borderId="1" xfId="4" applyNumberFormat="1" applyFont="1" applyFill="1" applyBorder="1" applyAlignment="1">
      <alignment vertical="center" wrapText="1"/>
    </xf>
    <xf numFmtId="165" fontId="21" fillId="0" borderId="11" xfId="4" applyNumberFormat="1" applyFont="1" applyBorder="1" applyAlignment="1">
      <alignment vertical="center" wrapText="1"/>
    </xf>
    <xf numFmtId="165" fontId="21" fillId="0" borderId="0" xfId="4" applyNumberFormat="1" applyFont="1" applyBorder="1" applyAlignment="1">
      <alignment vertical="center" wrapText="1"/>
    </xf>
    <xf numFmtId="165" fontId="23" fillId="0" borderId="1" xfId="4" applyNumberFormat="1" applyFont="1" applyFill="1" applyBorder="1" applyAlignment="1" applyProtection="1">
      <alignment horizontal="right" vertical="center" wrapText="1"/>
      <protection locked="0"/>
    </xf>
    <xf numFmtId="0" fontId="23" fillId="0" borderId="1" xfId="0" applyFont="1" applyBorder="1" applyAlignment="1">
      <alignment vertical="center" wrapText="1"/>
    </xf>
    <xf numFmtId="0" fontId="14" fillId="0" borderId="0" xfId="0" applyFont="1"/>
    <xf numFmtId="0" fontId="25" fillId="0" borderId="0" xfId="0" applyFont="1" applyAlignment="1">
      <alignment horizontal="center"/>
    </xf>
    <xf numFmtId="0" fontId="23" fillId="0" borderId="0" xfId="0" applyFont="1"/>
    <xf numFmtId="0" fontId="26" fillId="0" borderId="0" xfId="0" applyFont="1" applyAlignment="1">
      <alignment horizontal="left" vertical="center"/>
    </xf>
    <xf numFmtId="0" fontId="23" fillId="0" borderId="0" xfId="0" applyFont="1" applyAlignment="1">
      <alignment horizontal="left"/>
    </xf>
    <xf numFmtId="0" fontId="29" fillId="0" borderId="0" xfId="0" applyFont="1" applyAlignment="1">
      <alignment vertical="center"/>
    </xf>
    <xf numFmtId="0" fontId="26" fillId="0" borderId="0" xfId="0" applyFont="1" applyAlignment="1">
      <alignment vertical="center"/>
    </xf>
    <xf numFmtId="0" fontId="23" fillId="0" borderId="0" xfId="0" applyFont="1" applyAlignment="1">
      <alignment vertical="top"/>
    </xf>
    <xf numFmtId="0" fontId="30" fillId="0" borderId="0" xfId="0" applyFont="1" applyAlignment="1">
      <alignment vertical="center" wrapText="1"/>
    </xf>
    <xf numFmtId="0" fontId="9" fillId="0" borderId="0" xfId="0" applyFont="1" applyAlignment="1">
      <alignment horizontal="center" vertical="top"/>
    </xf>
    <xf numFmtId="164" fontId="23" fillId="0" borderId="0" xfId="3" applyNumberFormat="1" applyFont="1"/>
    <xf numFmtId="164" fontId="0" fillId="0" borderId="0" xfId="3" applyNumberFormat="1" applyFont="1"/>
    <xf numFmtId="0" fontId="8" fillId="0" borderId="0" xfId="0" applyFont="1" applyAlignment="1">
      <alignment horizontal="left"/>
    </xf>
    <xf numFmtId="164" fontId="31" fillId="0" borderId="0" xfId="3" applyNumberFormat="1" applyFont="1"/>
    <xf numFmtId="41" fontId="23" fillId="0" borderId="0" xfId="3" applyFont="1"/>
    <xf numFmtId="41" fontId="9" fillId="0" borderId="0" xfId="3" applyFont="1" applyBorder="1" applyAlignment="1">
      <alignment horizontal="left"/>
    </xf>
    <xf numFmtId="0" fontId="23" fillId="0" borderId="5" xfId="0" applyFont="1" applyBorder="1" applyAlignment="1" applyProtection="1">
      <alignment horizontal="center" vertical="center" wrapText="1"/>
      <protection locked="0"/>
    </xf>
    <xf numFmtId="165" fontId="23" fillId="0" borderId="5" xfId="4" applyNumberFormat="1" applyFont="1" applyBorder="1" applyAlignment="1" applyProtection="1">
      <alignment horizontal="center" vertical="center" wrapText="1"/>
      <protection locked="0"/>
    </xf>
    <xf numFmtId="0" fontId="23" fillId="0" borderId="5" xfId="0" applyFont="1" applyBorder="1" applyAlignment="1">
      <alignment horizontal="center" vertical="center" wrapText="1"/>
    </xf>
    <xf numFmtId="165" fontId="23" fillId="0" borderId="11" xfId="4" applyNumberFormat="1" applyFont="1" applyBorder="1" applyAlignment="1" applyProtection="1">
      <alignment horizontal="right" vertical="center" wrapText="1"/>
      <protection locked="0"/>
    </xf>
    <xf numFmtId="165" fontId="23" fillId="0" borderId="0" xfId="4" applyNumberFormat="1" applyFont="1" applyBorder="1" applyAlignment="1" applyProtection="1">
      <alignment horizontal="right" vertical="center" wrapText="1"/>
      <protection locked="0"/>
    </xf>
    <xf numFmtId="169" fontId="32" fillId="0" borderId="0" xfId="0" applyNumberFormat="1" applyFont="1"/>
    <xf numFmtId="0" fontId="23" fillId="0" borderId="18" xfId="0" applyFont="1" applyBorder="1" applyAlignment="1">
      <alignment horizontal="left" vertical="center" wrapText="1"/>
    </xf>
    <xf numFmtId="0" fontId="7" fillId="0" borderId="0" xfId="0" applyFont="1" applyAlignment="1">
      <alignment horizontal="center"/>
    </xf>
    <xf numFmtId="0" fontId="11" fillId="0" borderId="0" xfId="0" applyFont="1"/>
    <xf numFmtId="0" fontId="7" fillId="0" borderId="0" xfId="0" applyFont="1" applyAlignment="1">
      <alignment vertical="top" wrapText="1"/>
    </xf>
    <xf numFmtId="0" fontId="2" fillId="0" borderId="0" xfId="0" applyFont="1" applyAlignment="1" applyProtection="1">
      <alignment horizontal="left"/>
      <protection locked="0"/>
    </xf>
    <xf numFmtId="169" fontId="22" fillId="0" borderId="0" xfId="0" applyNumberFormat="1" applyFont="1"/>
    <xf numFmtId="0" fontId="23" fillId="0" borderId="18" xfId="0" applyFont="1" applyBorder="1" applyAlignment="1" applyProtection="1">
      <alignment vertical="center" wrapText="1"/>
      <protection locked="0"/>
    </xf>
    <xf numFmtId="165" fontId="23" fillId="0" borderId="19" xfId="4" applyNumberFormat="1" applyFont="1" applyBorder="1" applyAlignment="1" applyProtection="1">
      <alignment horizontal="center" vertical="center" wrapText="1"/>
      <protection locked="0"/>
    </xf>
    <xf numFmtId="0" fontId="21" fillId="0" borderId="20" xfId="0" applyFont="1" applyBorder="1" applyAlignment="1">
      <alignment vertical="center" wrapText="1"/>
    </xf>
    <xf numFmtId="165" fontId="21" fillId="0" borderId="11" xfId="4" applyNumberFormat="1" applyFont="1" applyBorder="1" applyAlignment="1">
      <alignment horizontal="center" vertical="center" wrapText="1"/>
    </xf>
    <xf numFmtId="165" fontId="23" fillId="0" borderId="1" xfId="4" applyNumberFormat="1" applyFont="1" applyBorder="1" applyAlignment="1" applyProtection="1">
      <alignment horizontal="right" vertical="center" wrapText="1"/>
      <protection locked="0"/>
    </xf>
    <xf numFmtId="169" fontId="0" fillId="0" borderId="0" xfId="0" applyNumberFormat="1"/>
    <xf numFmtId="170" fontId="0" fillId="0" borderId="0" xfId="0" applyNumberFormat="1"/>
    <xf numFmtId="170" fontId="0" fillId="0" borderId="0" xfId="0" applyNumberFormat="1" applyAlignment="1">
      <alignment vertical="center" wrapText="1"/>
    </xf>
    <xf numFmtId="0" fontId="1" fillId="0" borderId="0" xfId="0" applyFont="1"/>
    <xf numFmtId="164" fontId="1" fillId="0" borderId="0" xfId="3" applyNumberFormat="1" applyFont="1" applyBorder="1"/>
    <xf numFmtId="171" fontId="22" fillId="0" borderId="0" xfId="0" applyNumberFormat="1" applyFont="1"/>
    <xf numFmtId="165" fontId="1" fillId="0" borderId="0" xfId="0" applyNumberFormat="1" applyFont="1"/>
    <xf numFmtId="169" fontId="22" fillId="0" borderId="0" xfId="4" applyNumberFormat="1" applyFont="1" applyFill="1"/>
    <xf numFmtId="165" fontId="9" fillId="0" borderId="0" xfId="0" applyNumberFormat="1" applyFont="1" applyAlignment="1">
      <alignment horizontal="center" vertical="top"/>
    </xf>
    <xf numFmtId="172" fontId="0" fillId="0" borderId="0" xfId="0" applyNumberFormat="1"/>
    <xf numFmtId="9" fontId="0" fillId="0" borderId="0" xfId="0" applyNumberFormat="1"/>
    <xf numFmtId="9" fontId="0" fillId="0" borderId="0" xfId="0" applyNumberFormat="1" applyAlignment="1">
      <alignment vertical="center" wrapText="1"/>
    </xf>
    <xf numFmtId="168" fontId="23" fillId="0" borderId="0" xfId="0" applyNumberFormat="1" applyFont="1"/>
    <xf numFmtId="173" fontId="0" fillId="0" borderId="0" xfId="0" applyNumberFormat="1"/>
    <xf numFmtId="0" fontId="22" fillId="0" borderId="0" xfId="0" quotePrefix="1" applyFont="1" applyAlignment="1">
      <alignment horizontal="center" vertical="center" wrapText="1"/>
    </xf>
    <xf numFmtId="174" fontId="0" fillId="0" borderId="0" xfId="3" applyNumberFormat="1" applyFont="1"/>
    <xf numFmtId="41" fontId="23" fillId="0" borderId="0" xfId="3" applyFont="1" applyFill="1"/>
    <xf numFmtId="164" fontId="23" fillId="0" borderId="0" xfId="3" applyNumberFormat="1" applyFont="1" applyFill="1"/>
    <xf numFmtId="0" fontId="5" fillId="0" borderId="0" xfId="5" applyFill="1"/>
    <xf numFmtId="41" fontId="22" fillId="0" borderId="0" xfId="3" applyFont="1" applyFill="1"/>
    <xf numFmtId="0" fontId="21" fillId="0" borderId="0" xfId="0" applyFont="1"/>
    <xf numFmtId="41" fontId="22" fillId="0" borderId="0" xfId="0" applyNumberFormat="1" applyFont="1"/>
    <xf numFmtId="169" fontId="32" fillId="0" borderId="0" xfId="0" applyNumberFormat="1" applyFont="1" applyAlignment="1">
      <alignment horizontal="right" vertical="top"/>
    </xf>
    <xf numFmtId="41" fontId="24" fillId="0" borderId="0" xfId="0" applyNumberFormat="1" applyFont="1"/>
    <xf numFmtId="170" fontId="7" fillId="0" borderId="0" xfId="3" applyNumberFormat="1" applyFont="1" applyFill="1" applyAlignment="1"/>
    <xf numFmtId="0" fontId="14" fillId="0" borderId="27" xfId="0" applyFont="1" applyBorder="1" applyAlignment="1">
      <alignment horizontal="center" vertical="center" wrapText="1"/>
    </xf>
    <xf numFmtId="0" fontId="20" fillId="0" borderId="25" xfId="0" applyFont="1" applyBorder="1" applyAlignment="1">
      <alignment vertical="center" wrapText="1"/>
    </xf>
    <xf numFmtId="0" fontId="23" fillId="0" borderId="0" xfId="0" applyFont="1" applyAlignment="1">
      <alignment horizontal="center" vertical="center" wrapText="1"/>
    </xf>
    <xf numFmtId="0" fontId="23"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3" fillId="0" borderId="27" xfId="0" applyFont="1" applyBorder="1" applyAlignment="1">
      <alignment horizontal="center" vertical="center" wrapText="1"/>
    </xf>
    <xf numFmtId="2" fontId="2" fillId="0" borderId="0" xfId="0" applyNumberFormat="1" applyFont="1" applyAlignment="1">
      <alignment vertical="center" wrapText="1"/>
    </xf>
    <xf numFmtId="0" fontId="23" fillId="0" borderId="1" xfId="0" applyFont="1" applyBorder="1" applyAlignment="1">
      <alignment horizontal="left" vertical="center" wrapText="1"/>
    </xf>
    <xf numFmtId="0" fontId="23" fillId="0" borderId="1" xfId="0" applyFont="1" applyBorder="1" applyAlignment="1" applyProtection="1">
      <alignment horizontal="left" vertical="center" wrapText="1"/>
      <protection locked="0"/>
    </xf>
    <xf numFmtId="43" fontId="23" fillId="0" borderId="27" xfId="4" applyFont="1" applyBorder="1" applyAlignment="1">
      <alignment horizontal="center" vertical="center" wrapText="1"/>
    </xf>
    <xf numFmtId="0" fontId="21" fillId="0" borderId="31" xfId="0" applyFont="1" applyBorder="1" applyAlignment="1">
      <alignment horizontal="center" vertical="center" wrapText="1"/>
    </xf>
    <xf numFmtId="165" fontId="21" fillId="0" borderId="31" xfId="4" applyNumberFormat="1" applyFont="1" applyFill="1" applyBorder="1" applyAlignment="1">
      <alignment horizontal="center" vertical="center" wrapText="1"/>
    </xf>
    <xf numFmtId="165" fontId="21" fillId="0" borderId="31" xfId="4" applyNumberFormat="1" applyFont="1" applyFill="1" applyBorder="1" applyAlignment="1">
      <alignment vertical="center" wrapText="1"/>
    </xf>
    <xf numFmtId="0" fontId="23" fillId="0" borderId="31" xfId="0" applyFont="1" applyBorder="1" applyAlignment="1">
      <alignment vertical="center" wrapText="1"/>
    </xf>
    <xf numFmtId="0" fontId="20" fillId="0" borderId="31" xfId="0" applyFont="1" applyBorder="1" applyAlignment="1">
      <alignment horizontal="left" vertical="center" wrapText="1"/>
    </xf>
    <xf numFmtId="0" fontId="20" fillId="0" borderId="3" xfId="0" applyFont="1" applyBorder="1" applyAlignment="1" applyProtection="1">
      <alignment vertical="center" wrapText="1"/>
      <protection locked="0"/>
    </xf>
    <xf numFmtId="0" fontId="23" fillId="0" borderId="0" xfId="0" applyFont="1" applyAlignment="1">
      <alignment horizontal="right"/>
    </xf>
    <xf numFmtId="0" fontId="23" fillId="0" borderId="0" xfId="0" applyFont="1" applyAlignment="1">
      <alignment horizontal="right" vertical="top"/>
    </xf>
    <xf numFmtId="0" fontId="26" fillId="0" borderId="23" xfId="0" applyFont="1" applyBorder="1" applyAlignment="1">
      <alignment vertical="center"/>
    </xf>
    <xf numFmtId="0" fontId="23" fillId="0" borderId="23" xfId="0" applyFont="1" applyBorder="1"/>
    <xf numFmtId="177" fontId="19" fillId="0" borderId="16" xfId="4" applyNumberFormat="1" applyFont="1" applyBorder="1" applyAlignment="1">
      <alignment horizontal="left" vertical="top" wrapText="1"/>
    </xf>
    <xf numFmtId="175" fontId="0" fillId="2" borderId="0" xfId="0" applyNumberFormat="1" applyFill="1"/>
    <xf numFmtId="176" fontId="24" fillId="0" borderId="0" xfId="0" applyNumberFormat="1" applyFont="1"/>
    <xf numFmtId="178" fontId="19" fillId="0" borderId="16" xfId="4" applyNumberFormat="1" applyFont="1" applyBorder="1" applyAlignment="1">
      <alignment horizontal="right" vertical="top" wrapText="1"/>
    </xf>
    <xf numFmtId="0" fontId="23" fillId="7" borderId="1" xfId="0" applyFont="1" applyFill="1" applyBorder="1" applyAlignment="1" applyProtection="1">
      <alignment horizontal="center" vertical="center" wrapText="1"/>
      <protection locked="0"/>
    </xf>
    <xf numFmtId="0" fontId="22" fillId="0" borderId="0" xfId="0" quotePrefix="1" applyFont="1" applyAlignment="1">
      <alignment horizontal="left" vertical="center" wrapText="1"/>
    </xf>
    <xf numFmtId="0" fontId="22" fillId="0" borderId="0" xfId="0" applyFont="1" applyAlignment="1">
      <alignment vertical="center" wrapText="1"/>
    </xf>
    <xf numFmtId="0" fontId="24" fillId="0" borderId="0" xfId="0" applyFont="1"/>
    <xf numFmtId="0" fontId="23" fillId="0" borderId="0" xfId="0" applyFont="1" applyAlignment="1">
      <alignment horizontal="center"/>
    </xf>
    <xf numFmtId="0" fontId="23" fillId="0" borderId="0" xfId="0" applyFont="1" applyAlignment="1">
      <alignment horizontal="left" vertical="top"/>
    </xf>
    <xf numFmtId="0" fontId="21" fillId="0" borderId="0" xfId="0" applyFont="1" applyAlignment="1">
      <alignment horizontal="left" vertical="top"/>
    </xf>
    <xf numFmtId="0" fontId="21" fillId="0" borderId="0" xfId="0" applyFont="1" applyAlignment="1">
      <alignment vertical="top"/>
    </xf>
    <xf numFmtId="0" fontId="36" fillId="0" borderId="0" xfId="0" applyFont="1" applyAlignment="1">
      <alignment horizontal="center"/>
    </xf>
    <xf numFmtId="0" fontId="21" fillId="0" borderId="0" xfId="0" applyFont="1" applyAlignment="1">
      <alignment horizontal="center"/>
    </xf>
    <xf numFmtId="0" fontId="23" fillId="0" borderId="0" xfId="0" applyFont="1" applyAlignment="1" applyProtection="1">
      <alignment horizontal="left"/>
      <protection locked="0"/>
    </xf>
    <xf numFmtId="0" fontId="14" fillId="0" borderId="0" xfId="0" applyFont="1" applyAlignment="1" applyProtection="1">
      <alignment horizontal="left" vertical="top"/>
      <protection locked="0"/>
    </xf>
    <xf numFmtId="0" fontId="20" fillId="0" borderId="0" xfId="0" applyFont="1" applyAlignment="1">
      <alignment horizontal="center" vertical="top"/>
    </xf>
    <xf numFmtId="165" fontId="23" fillId="0" borderId="0" xfId="0" applyNumberFormat="1" applyFont="1"/>
    <xf numFmtId="165" fontId="20" fillId="0" borderId="0" xfId="0" applyNumberFormat="1" applyFont="1" applyAlignment="1">
      <alignment horizontal="center" vertical="top"/>
    </xf>
    <xf numFmtId="43" fontId="26" fillId="0" borderId="0" xfId="0" applyNumberFormat="1" applyFont="1"/>
    <xf numFmtId="0" fontId="26" fillId="0" borderId="0" xfId="0" applyFont="1"/>
    <xf numFmtId="0" fontId="26" fillId="5" borderId="1" xfId="0" applyFont="1" applyFill="1" applyBorder="1" applyAlignment="1">
      <alignment horizontal="center"/>
    </xf>
    <xf numFmtId="0" fontId="26" fillId="5" borderId="21" xfId="0" applyFont="1" applyFill="1" applyBorder="1"/>
    <xf numFmtId="43" fontId="26" fillId="5" borderId="21" xfId="0" applyNumberFormat="1" applyFont="1" applyFill="1" applyBorder="1"/>
    <xf numFmtId="0" fontId="36" fillId="0" borderId="5" xfId="0" applyFont="1" applyBorder="1" applyAlignment="1">
      <alignment horizontal="center"/>
    </xf>
    <xf numFmtId="0" fontId="36" fillId="0" borderId="22" xfId="0" applyFont="1" applyBorder="1"/>
    <xf numFmtId="43" fontId="26" fillId="0" borderId="22" xfId="0" applyNumberFormat="1" applyFont="1" applyBorder="1"/>
    <xf numFmtId="0" fontId="26" fillId="0" borderId="22" xfId="0" applyFont="1" applyBorder="1"/>
    <xf numFmtId="0" fontId="26" fillId="0" borderId="5" xfId="0" applyFont="1" applyBorder="1" applyAlignment="1">
      <alignment horizontal="center"/>
    </xf>
    <xf numFmtId="0" fontId="26" fillId="6" borderId="22" xfId="0" applyFont="1" applyFill="1" applyBorder="1"/>
    <xf numFmtId="43" fontId="26" fillId="6" borderId="22" xfId="0" applyNumberFormat="1" applyFont="1" applyFill="1" applyBorder="1"/>
    <xf numFmtId="0" fontId="26" fillId="5" borderId="5" xfId="0" applyFont="1" applyFill="1" applyBorder="1" applyAlignment="1">
      <alignment horizontal="center"/>
    </xf>
    <xf numFmtId="0" fontId="26" fillId="5" borderId="22" xfId="0" applyFont="1" applyFill="1" applyBorder="1"/>
    <xf numFmtId="0" fontId="23" fillId="0" borderId="0" xfId="0" quotePrefix="1" applyFont="1" applyAlignment="1">
      <alignment horizontal="center" vertical="center" wrapText="1"/>
    </xf>
    <xf numFmtId="9" fontId="23" fillId="0" borderId="0" xfId="0" applyNumberFormat="1" applyFont="1" applyAlignment="1">
      <alignment vertical="center" wrapText="1"/>
    </xf>
    <xf numFmtId="9" fontId="23" fillId="0" borderId="0" xfId="0" applyNumberFormat="1" applyFont="1"/>
    <xf numFmtId="170" fontId="23" fillId="0" borderId="0" xfId="0" applyNumberFormat="1" applyFont="1"/>
    <xf numFmtId="0" fontId="20" fillId="0" borderId="0" xfId="0" applyFont="1" applyAlignment="1">
      <alignment vertical="center"/>
    </xf>
    <xf numFmtId="0" fontId="23" fillId="0" borderId="0" xfId="0" quotePrefix="1" applyFont="1" applyAlignment="1">
      <alignment horizontal="left" vertical="center" wrapText="1"/>
    </xf>
    <xf numFmtId="43" fontId="23" fillId="0" borderId="0" xfId="0" applyNumberFormat="1" applyFont="1"/>
    <xf numFmtId="0" fontId="36" fillId="5" borderId="23" xfId="0" applyFont="1" applyFill="1" applyBorder="1"/>
    <xf numFmtId="43" fontId="36" fillId="5" borderId="24" xfId="0" applyNumberFormat="1" applyFont="1" applyFill="1" applyBorder="1"/>
    <xf numFmtId="165" fontId="23" fillId="7" borderId="1" xfId="4" applyNumberFormat="1" applyFont="1" applyFill="1" applyBorder="1" applyAlignment="1" applyProtection="1">
      <alignment horizontal="right" vertical="center" wrapText="1"/>
      <protection locked="0"/>
    </xf>
    <xf numFmtId="0" fontId="21" fillId="2" borderId="31" xfId="0" applyFont="1" applyFill="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vertical="top"/>
    </xf>
    <xf numFmtId="0" fontId="2" fillId="0" borderId="0" xfId="0" applyFont="1" applyAlignment="1" applyProtection="1">
      <alignment horizontal="left" wrapText="1"/>
      <protection locked="0"/>
    </xf>
    <xf numFmtId="0" fontId="2" fillId="0" borderId="0" xfId="0" applyFont="1" applyAlignment="1" applyProtection="1">
      <alignment horizontal="left"/>
      <protection locked="0"/>
    </xf>
    <xf numFmtId="0" fontId="33" fillId="0" borderId="0" xfId="0" applyFont="1" applyAlignment="1">
      <alignment horizontal="left" vertical="top" wrapText="1"/>
    </xf>
    <xf numFmtId="0" fontId="7" fillId="3" borderId="0" xfId="0" applyFont="1" applyFill="1" applyAlignment="1">
      <alignment horizontal="center" vertical="center" wrapText="1"/>
    </xf>
    <xf numFmtId="0" fontId="14" fillId="0" borderId="0" xfId="0" applyFont="1" applyAlignment="1">
      <alignment horizontal="left" vertical="center" wrapText="1"/>
    </xf>
    <xf numFmtId="0" fontId="21"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2" xfId="0" applyFont="1" applyBorder="1" applyAlignment="1">
      <alignment horizontal="left" vertical="center" wrapText="1"/>
    </xf>
    <xf numFmtId="0" fontId="21" fillId="0" borderId="4"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5"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5" xfId="0" applyFont="1" applyBorder="1" applyAlignment="1">
      <alignment horizontal="center" vertical="center" wrapText="1"/>
    </xf>
    <xf numFmtId="0" fontId="23" fillId="0" borderId="17" xfId="0" applyFont="1" applyBorder="1" applyAlignment="1">
      <alignment horizontal="left" vertical="center" wrapText="1"/>
    </xf>
    <xf numFmtId="0" fontId="23" fillId="0" borderId="7" xfId="0" applyFont="1" applyBorder="1" applyAlignment="1">
      <alignment horizontal="left" vertical="center" wrapText="1"/>
    </xf>
    <xf numFmtId="0" fontId="14" fillId="3" borderId="0" xfId="0" applyFont="1" applyFill="1" applyAlignment="1">
      <alignment horizontal="center" vertical="center" wrapText="1"/>
    </xf>
    <xf numFmtId="0" fontId="14" fillId="4" borderId="6" xfId="0" applyFont="1" applyFill="1" applyBorder="1" applyAlignment="1">
      <alignment horizontal="left" vertical="center" wrapText="1"/>
    </xf>
    <xf numFmtId="0" fontId="14"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4" borderId="0" xfId="0" applyFont="1" applyFill="1" applyAlignment="1">
      <alignment horizontal="left" vertical="center" wrapText="1"/>
    </xf>
    <xf numFmtId="0" fontId="20" fillId="0" borderId="28" xfId="0" applyFont="1" applyBorder="1" applyAlignment="1" applyProtection="1">
      <alignment horizontal="center" vertical="center" wrapText="1"/>
      <protection locked="0"/>
    </xf>
    <xf numFmtId="0" fontId="20" fillId="0" borderId="29" xfId="0" applyFont="1" applyBorder="1" applyAlignment="1" applyProtection="1">
      <alignment horizontal="center" vertical="center" wrapText="1"/>
      <protection locked="0"/>
    </xf>
    <xf numFmtId="0" fontId="20" fillId="0" borderId="30" xfId="0" applyFont="1" applyBorder="1" applyAlignment="1" applyProtection="1">
      <alignment horizontal="center" vertical="center" wrapText="1"/>
      <protection locked="0"/>
    </xf>
    <xf numFmtId="0" fontId="23" fillId="0" borderId="19"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35" fillId="0" borderId="0" xfId="0" applyFont="1" applyAlignment="1">
      <alignment horizontal="center"/>
    </xf>
    <xf numFmtId="0" fontId="34" fillId="0" borderId="0" xfId="0" applyFont="1" applyAlignment="1">
      <alignment horizontal="center"/>
    </xf>
    <xf numFmtId="0" fontId="20" fillId="0" borderId="0" xfId="0" applyFont="1" applyAlignment="1">
      <alignment horizontal="center" vertical="top"/>
    </xf>
    <xf numFmtId="0" fontId="36" fillId="0" borderId="0" xfId="0" applyFont="1" applyAlignment="1">
      <alignment horizontal="center"/>
    </xf>
    <xf numFmtId="0" fontId="21" fillId="0" borderId="0" xfId="0" applyFont="1" applyAlignment="1">
      <alignment horizontal="center"/>
    </xf>
    <xf numFmtId="0" fontId="23" fillId="0" borderId="0" xfId="0" applyFont="1" applyAlignment="1" applyProtection="1">
      <alignment horizontal="left" wrapText="1"/>
      <protection locked="0"/>
    </xf>
    <xf numFmtId="0" fontId="23" fillId="0" borderId="0" xfId="0" applyFont="1" applyAlignment="1" applyProtection="1">
      <alignment horizontal="left"/>
      <protection locked="0"/>
    </xf>
    <xf numFmtId="175" fontId="23" fillId="2" borderId="23" xfId="0" applyNumberFormat="1" applyFont="1" applyFill="1" applyBorder="1" applyAlignment="1">
      <alignment horizontal="left"/>
    </xf>
    <xf numFmtId="0" fontId="26" fillId="0" borderId="0" xfId="0" applyFont="1" applyAlignment="1">
      <alignment horizontal="left" vertical="center"/>
    </xf>
  </cellXfs>
  <cellStyles count="6">
    <cellStyle name="Comma" xfId="4" builtinId="3"/>
    <cellStyle name="Comma [0]" xfId="3" builtinId="6"/>
    <cellStyle name="Followed Hyperlink" xfId="2" builtinId="9" hidden="1"/>
    <cellStyle name="Hyperlink" xfId="1" builtinId="8" hidden="1"/>
    <cellStyle name="Hyperlink" xfId="5" builtinId="8"/>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1278056</xdr:colOff>
      <xdr:row>1</xdr:row>
      <xdr:rowOff>216380</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1284725</xdr:colOff>
      <xdr:row>1</xdr:row>
      <xdr:rowOff>211301</xdr:rowOff>
    </xdr:to>
    <xdr:pic>
      <xdr:nvPicPr>
        <xdr:cNvPr id="2" name="image1.jpeg">
          <a:extLst>
            <a:ext uri="{FF2B5EF4-FFF2-40B4-BE49-F238E27FC236}">
              <a16:creationId xmlns:a16="http://schemas.microsoft.com/office/drawing/2014/main" id="{CAC78986-1EC5-47A8-8A90-C84E668430FA}"/>
            </a:ext>
          </a:extLst>
        </xdr:cNvPr>
        <xdr:cNvPicPr/>
      </xdr:nvPicPr>
      <xdr:blipFill>
        <a:blip xmlns:r="http://schemas.openxmlformats.org/officeDocument/2006/relationships" r:embed="rId1" cstate="print"/>
        <a:stretch>
          <a:fillRect/>
        </a:stretch>
      </xdr:blipFill>
      <xdr:spPr>
        <a:xfrm>
          <a:off x="112060" y="78443"/>
          <a:ext cx="1169175" cy="34113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2</xdr:col>
      <xdr:colOff>330199</xdr:colOff>
      <xdr:row>2</xdr:row>
      <xdr:rowOff>0</xdr:rowOff>
    </xdr:to>
    <xdr:pic>
      <xdr:nvPicPr>
        <xdr:cNvPr id="3" name="image1.jpeg">
          <a:extLst>
            <a:ext uri="{FF2B5EF4-FFF2-40B4-BE49-F238E27FC236}">
              <a16:creationId xmlns:a16="http://schemas.microsoft.com/office/drawing/2014/main" id="{CC89DF95-402A-4C34-B36C-1150D0F3A2A1}"/>
            </a:ext>
          </a:extLst>
        </xdr:cNvPr>
        <xdr:cNvPicPr/>
      </xdr:nvPicPr>
      <xdr:blipFill>
        <a:blip xmlns:r="http://schemas.openxmlformats.org/officeDocument/2006/relationships" r:embed="rId1" cstate="print"/>
        <a:stretch>
          <a:fillRect/>
        </a:stretch>
      </xdr:blipFill>
      <xdr:spPr>
        <a:xfrm>
          <a:off x="112060" y="78443"/>
          <a:ext cx="764239" cy="245407"/>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M68"/>
  <sheetViews>
    <sheetView showGridLines="0" tabSelected="1" view="pageLayout" topLeftCell="A2" zoomScale="63" zoomScaleNormal="120" zoomScaleSheetLayoutView="70" zoomScalePageLayoutView="63" workbookViewId="0">
      <selection activeCell="C12" sqref="C12"/>
    </sheetView>
  </sheetViews>
  <sheetFormatPr defaultColWidth="11" defaultRowHeight="15.5" x14ac:dyDescent="0.35"/>
  <cols>
    <col min="1" max="1" width="33.75" customWidth="1"/>
    <col min="2" max="2" width="21.5" customWidth="1"/>
    <col min="3" max="3" width="32.75" customWidth="1"/>
    <col min="4" max="4" width="18.33203125" customWidth="1"/>
    <col min="5" max="5" width="21.5" customWidth="1"/>
    <col min="6" max="6" width="26" customWidth="1"/>
    <col min="7" max="7" width="27.5" customWidth="1"/>
    <col min="8" max="8" width="20.58203125" customWidth="1"/>
    <col min="9" max="9" width="15.25" customWidth="1"/>
    <col min="10" max="10" width="13.83203125" customWidth="1"/>
  </cols>
  <sheetData>
    <row r="2" spans="1:13" s="1" customFormat="1" ht="28.5" x14ac:dyDescent="0.65">
      <c r="A2" s="168" t="s">
        <v>82</v>
      </c>
      <c r="B2" s="168"/>
      <c r="C2" s="168"/>
      <c r="D2" s="168"/>
      <c r="E2" s="168"/>
      <c r="F2" s="168"/>
    </row>
    <row r="3" spans="1:13" s="70" customFormat="1" ht="14.5" x14ac:dyDescent="0.35">
      <c r="A3" s="69"/>
      <c r="B3" s="69"/>
      <c r="C3" s="69" t="s">
        <v>58</v>
      </c>
      <c r="D3" s="69"/>
      <c r="E3" s="69"/>
      <c r="F3" s="69"/>
    </row>
    <row r="4" spans="1:13" s="4" customFormat="1" ht="18.75" customHeight="1" x14ac:dyDescent="0.35">
      <c r="A4" s="2" t="s">
        <v>1</v>
      </c>
      <c r="B4" s="2"/>
      <c r="C4" s="71" t="s">
        <v>2</v>
      </c>
      <c r="D4" s="170"/>
      <c r="E4" s="170"/>
      <c r="F4" s="170"/>
      <c r="G4" s="82"/>
      <c r="H4" s="82"/>
      <c r="I4" s="82"/>
    </row>
    <row r="5" spans="1:13" s="4" customFormat="1" ht="18.75" customHeight="1" x14ac:dyDescent="0.35">
      <c r="A5" s="2"/>
      <c r="B5" s="2"/>
      <c r="C5" s="71" t="s">
        <v>3</v>
      </c>
      <c r="D5" s="171"/>
      <c r="E5" s="171"/>
      <c r="F5" s="171"/>
      <c r="G5" s="82"/>
      <c r="H5" s="82"/>
      <c r="I5" s="82"/>
    </row>
    <row r="6" spans="1:13" s="4" customFormat="1" ht="18.75" customHeight="1" x14ac:dyDescent="0.35">
      <c r="A6" s="2"/>
      <c r="B6" s="2"/>
      <c r="C6" s="71" t="s">
        <v>4</v>
      </c>
      <c r="D6" s="171"/>
      <c r="E6" s="171"/>
      <c r="F6" s="171"/>
      <c r="G6" s="82"/>
      <c r="H6" s="82"/>
      <c r="I6" s="82"/>
    </row>
    <row r="7" spans="1:13" s="4" customFormat="1" ht="18.75" customHeight="1" x14ac:dyDescent="0.35">
      <c r="A7" s="82"/>
      <c r="B7" s="82"/>
      <c r="C7" s="71" t="s">
        <v>5</v>
      </c>
      <c r="D7" s="72"/>
      <c r="E7" s="72"/>
      <c r="F7" s="72"/>
      <c r="G7" s="82"/>
      <c r="H7" s="82"/>
      <c r="I7" s="82"/>
    </row>
    <row r="8" spans="1:13" s="4" customFormat="1" ht="25.5" customHeight="1" x14ac:dyDescent="0.35">
      <c r="A8" s="82"/>
      <c r="B8" s="82"/>
      <c r="C8" s="71" t="s">
        <v>6</v>
      </c>
      <c r="D8" s="171"/>
      <c r="E8" s="171"/>
      <c r="F8" s="171"/>
      <c r="G8" s="82"/>
      <c r="H8" s="82"/>
      <c r="I8" s="82"/>
    </row>
    <row r="9" spans="1:13" s="4" customFormat="1" ht="18.75" customHeight="1" x14ac:dyDescent="0.35">
      <c r="A9" s="2" t="s">
        <v>93</v>
      </c>
      <c r="B9" s="2"/>
      <c r="C9" s="5"/>
      <c r="D9" s="5"/>
      <c r="E9" s="5"/>
      <c r="F9" s="5"/>
      <c r="G9" s="82"/>
      <c r="H9" s="82"/>
      <c r="I9" s="82"/>
    </row>
    <row r="10" spans="1:13" s="4" customFormat="1" ht="18.75" customHeight="1" x14ac:dyDescent="0.35">
      <c r="A10" s="172" t="s">
        <v>59</v>
      </c>
      <c r="B10" s="172"/>
      <c r="C10" s="5"/>
      <c r="D10" s="5"/>
      <c r="E10" s="5"/>
      <c r="F10" s="5"/>
      <c r="G10" s="82"/>
      <c r="H10" s="82"/>
      <c r="I10" s="82"/>
    </row>
    <row r="11" spans="1:13" s="4" customFormat="1" ht="18.75" customHeight="1" x14ac:dyDescent="0.35">
      <c r="A11" s="2" t="s">
        <v>60</v>
      </c>
      <c r="B11" s="2"/>
      <c r="C11" s="5"/>
      <c r="D11" s="5"/>
      <c r="E11" s="5"/>
      <c r="F11" s="5"/>
      <c r="G11" s="82"/>
      <c r="H11" s="82"/>
      <c r="I11" s="82"/>
    </row>
    <row r="12" spans="1:13" s="4" customFormat="1" ht="18.75" customHeight="1" x14ac:dyDescent="0.35">
      <c r="A12" s="2" t="s">
        <v>96</v>
      </c>
      <c r="B12" s="2"/>
      <c r="C12" s="5"/>
      <c r="D12" s="5"/>
      <c r="E12" s="5"/>
      <c r="F12" s="5"/>
      <c r="G12" s="82"/>
      <c r="H12" s="82"/>
      <c r="I12" s="82"/>
    </row>
    <row r="13" spans="1:13" s="4" customFormat="1" ht="18.75" customHeight="1" x14ac:dyDescent="0.35">
      <c r="A13" s="2" t="s">
        <v>61</v>
      </c>
      <c r="B13" s="2"/>
      <c r="C13" s="5"/>
      <c r="D13" s="5"/>
      <c r="E13" s="5"/>
      <c r="F13" s="5"/>
      <c r="G13" s="82"/>
      <c r="H13" s="82"/>
      <c r="I13" s="82"/>
    </row>
    <row r="14" spans="1:13" s="4" customFormat="1" ht="14.5" x14ac:dyDescent="0.35">
      <c r="A14" s="3" t="s">
        <v>7</v>
      </c>
      <c r="B14" s="3"/>
      <c r="C14" s="6"/>
      <c r="D14" s="169"/>
      <c r="E14" s="169"/>
      <c r="F14" s="169"/>
      <c r="G14" s="85"/>
      <c r="H14" s="82"/>
      <c r="I14" s="82"/>
    </row>
    <row r="15" spans="1:13" s="4" customFormat="1" ht="14.5" x14ac:dyDescent="0.35">
      <c r="A15" s="3"/>
      <c r="B15" s="3"/>
      <c r="C15" s="6"/>
      <c r="D15" s="55"/>
      <c r="E15" s="55"/>
      <c r="F15" s="87"/>
      <c r="G15" s="82"/>
      <c r="H15" s="82"/>
      <c r="I15" s="82"/>
    </row>
    <row r="16" spans="1:13" s="4" customFormat="1" ht="14.5" x14ac:dyDescent="0.35">
      <c r="A16" s="3" t="s">
        <v>78</v>
      </c>
      <c r="B16" s="3"/>
      <c r="C16" s="6"/>
      <c r="D16" s="55"/>
      <c r="E16" s="55"/>
      <c r="F16" s="55"/>
      <c r="G16" s="82"/>
      <c r="H16" s="82"/>
      <c r="I16" s="82"/>
      <c r="J16" s="82"/>
      <c r="K16" s="85"/>
      <c r="L16" s="82"/>
      <c r="M16" s="82"/>
    </row>
    <row r="17" spans="1:13" s="4" customFormat="1" ht="14.5" x14ac:dyDescent="0.35">
      <c r="A17" s="61"/>
      <c r="B17" s="58"/>
      <c r="C17" s="58"/>
      <c r="D17" s="58"/>
      <c r="E17" s="58"/>
      <c r="F17" s="58"/>
      <c r="G17" s="82"/>
      <c r="H17" s="83"/>
      <c r="I17" s="82"/>
      <c r="J17" s="82"/>
      <c r="K17" s="82"/>
      <c r="L17" s="82"/>
      <c r="M17" s="82"/>
    </row>
    <row r="18" spans="1:13" s="4" customFormat="1" ht="14.5" x14ac:dyDescent="0.35">
      <c r="A18" s="173" t="s">
        <v>8</v>
      </c>
      <c r="B18" s="173"/>
      <c r="C18" s="173"/>
      <c r="D18" s="173"/>
      <c r="E18" s="173"/>
      <c r="F18" s="173"/>
      <c r="G18" s="173"/>
      <c r="H18" s="173"/>
      <c r="I18" s="82"/>
      <c r="J18" s="82"/>
      <c r="K18" s="82"/>
      <c r="L18" s="82"/>
      <c r="M18" s="82"/>
    </row>
    <row r="19" spans="1:13" s="4" customFormat="1" ht="15" thickBot="1" x14ac:dyDescent="0.4">
      <c r="A19" s="174" t="s">
        <v>9</v>
      </c>
      <c r="B19" s="174"/>
      <c r="C19" s="174"/>
      <c r="D19" s="174"/>
      <c r="E19" s="174"/>
      <c r="F19" s="174"/>
      <c r="G19" s="174"/>
      <c r="H19" s="174"/>
      <c r="I19" s="82"/>
      <c r="J19" s="82"/>
      <c r="K19" s="82"/>
      <c r="L19" s="82"/>
      <c r="M19" s="82"/>
    </row>
    <row r="20" spans="1:13" s="18" customFormat="1" ht="14" x14ac:dyDescent="0.3">
      <c r="A20" s="15" t="s">
        <v>10</v>
      </c>
      <c r="B20" s="16" t="s">
        <v>11</v>
      </c>
      <c r="C20" s="16" t="s">
        <v>12</v>
      </c>
      <c r="D20" s="17" t="s">
        <v>13</v>
      </c>
      <c r="E20" s="17" t="s">
        <v>14</v>
      </c>
      <c r="F20" s="16" t="s">
        <v>15</v>
      </c>
      <c r="G20" s="16" t="s">
        <v>16</v>
      </c>
      <c r="H20" s="16" t="s">
        <v>17</v>
      </c>
      <c r="I20" s="2"/>
      <c r="J20" s="2"/>
      <c r="K20" s="99"/>
    </row>
    <row r="21" spans="1:13" s="18" customFormat="1" ht="38" customHeight="1" x14ac:dyDescent="0.3">
      <c r="A21" s="30" t="s">
        <v>18</v>
      </c>
      <c r="B21" s="128"/>
      <c r="C21" s="21">
        <v>50</v>
      </c>
      <c r="D21" s="20" t="s">
        <v>19</v>
      </c>
      <c r="E21" s="166"/>
      <c r="F21" s="41">
        <f>C21*E21</f>
        <v>0</v>
      </c>
      <c r="G21" s="45" t="s">
        <v>84</v>
      </c>
      <c r="H21" s="22" t="s">
        <v>85</v>
      </c>
    </row>
    <row r="22" spans="1:13" s="18" customFormat="1" ht="38" customHeight="1" x14ac:dyDescent="0.3">
      <c r="A22" s="30" t="s">
        <v>64</v>
      </c>
      <c r="B22" s="128"/>
      <c r="C22" s="21">
        <v>220</v>
      </c>
      <c r="D22" s="20" t="s">
        <v>19</v>
      </c>
      <c r="E22" s="166"/>
      <c r="F22" s="41">
        <f t="shared" ref="F22:F24" si="0">C22*E22</f>
        <v>0</v>
      </c>
      <c r="G22" s="45" t="s">
        <v>87</v>
      </c>
      <c r="H22" s="22" t="s">
        <v>85</v>
      </c>
      <c r="K22" s="73"/>
    </row>
    <row r="23" spans="1:13" s="18" customFormat="1" ht="38" customHeight="1" x14ac:dyDescent="0.3">
      <c r="A23" s="30" t="s">
        <v>65</v>
      </c>
      <c r="B23" s="128"/>
      <c r="C23" s="21">
        <v>220</v>
      </c>
      <c r="D23" s="20" t="s">
        <v>19</v>
      </c>
      <c r="E23" s="166"/>
      <c r="F23" s="41">
        <f t="shared" si="0"/>
        <v>0</v>
      </c>
      <c r="G23" s="45" t="s">
        <v>84</v>
      </c>
      <c r="H23" s="22" t="s">
        <v>85</v>
      </c>
      <c r="J23" s="73"/>
    </row>
    <row r="24" spans="1:13" s="18" customFormat="1" ht="38" customHeight="1" x14ac:dyDescent="0.3">
      <c r="A24" s="30" t="s">
        <v>63</v>
      </c>
      <c r="B24" s="128"/>
      <c r="C24" s="21">
        <v>220</v>
      </c>
      <c r="D24" s="20" t="s">
        <v>19</v>
      </c>
      <c r="E24" s="166"/>
      <c r="F24" s="41">
        <f t="shared" si="0"/>
        <v>0</v>
      </c>
      <c r="G24" s="45" t="s">
        <v>84</v>
      </c>
      <c r="H24" s="22" t="s">
        <v>85</v>
      </c>
    </row>
    <row r="25" spans="1:13" s="18" customFormat="1" ht="13.5" thickBot="1" x14ac:dyDescent="0.35">
      <c r="A25" s="76" t="s">
        <v>20</v>
      </c>
      <c r="B25" s="114"/>
      <c r="C25" s="115">
        <f>SUM(C21:C24)</f>
        <v>710</v>
      </c>
      <c r="D25" s="114"/>
      <c r="E25" s="115"/>
      <c r="F25" s="116">
        <f>SUM(F21:F24)</f>
        <v>0</v>
      </c>
      <c r="G25" s="117"/>
      <c r="H25" s="118"/>
    </row>
    <row r="26" spans="1:13" s="18" customFormat="1" ht="13" x14ac:dyDescent="0.3">
      <c r="A26" s="32"/>
      <c r="B26" s="33"/>
      <c r="C26" s="34"/>
      <c r="D26" s="33"/>
      <c r="E26" s="34"/>
      <c r="F26" s="35"/>
      <c r="G26" s="36"/>
      <c r="H26" s="37"/>
    </row>
    <row r="27" spans="1:13" s="18" customFormat="1" ht="13.5" thickBot="1" x14ac:dyDescent="0.35">
      <c r="A27" s="174" t="s">
        <v>21</v>
      </c>
      <c r="B27" s="174"/>
      <c r="C27" s="174"/>
      <c r="D27" s="174"/>
      <c r="E27" s="174"/>
      <c r="F27" s="174"/>
      <c r="G27" s="174"/>
      <c r="H27" s="174"/>
    </row>
    <row r="28" spans="1:13" s="18" customFormat="1" ht="13" x14ac:dyDescent="0.3">
      <c r="A28" s="179" t="s">
        <v>22</v>
      </c>
      <c r="B28" s="175" t="s">
        <v>23</v>
      </c>
      <c r="C28" s="175" t="s">
        <v>12</v>
      </c>
      <c r="D28" s="189" t="s">
        <v>13</v>
      </c>
      <c r="E28" s="181" t="s">
        <v>14</v>
      </c>
      <c r="F28" s="183" t="s">
        <v>15</v>
      </c>
      <c r="G28" s="175" t="s">
        <v>16</v>
      </c>
      <c r="H28" s="177" t="s">
        <v>17</v>
      </c>
    </row>
    <row r="29" spans="1:13" s="18" customFormat="1" ht="13" x14ac:dyDescent="0.3">
      <c r="A29" s="180"/>
      <c r="B29" s="176"/>
      <c r="C29" s="176"/>
      <c r="D29" s="190"/>
      <c r="E29" s="182"/>
      <c r="F29" s="184"/>
      <c r="G29" s="176"/>
      <c r="H29" s="178"/>
    </row>
    <row r="30" spans="1:13" s="18" customFormat="1" ht="48.5" customHeight="1" x14ac:dyDescent="0.3">
      <c r="A30" s="19" t="s">
        <v>64</v>
      </c>
      <c r="B30" s="20" t="s">
        <v>24</v>
      </c>
      <c r="C30" s="21">
        <v>10</v>
      </c>
      <c r="D30" s="29" t="s">
        <v>25</v>
      </c>
      <c r="E30" s="44">
        <v>1000000</v>
      </c>
      <c r="F30" s="41">
        <f t="shared" ref="F30:F32" si="1">C30*E30</f>
        <v>10000000</v>
      </c>
      <c r="G30" s="30" t="s">
        <v>71</v>
      </c>
      <c r="H30" s="192" t="s">
        <v>88</v>
      </c>
      <c r="K30" s="73"/>
    </row>
    <row r="31" spans="1:13" s="18" customFormat="1" ht="48.5" customHeight="1" x14ac:dyDescent="0.3">
      <c r="A31" s="74" t="s">
        <v>65</v>
      </c>
      <c r="B31" s="20" t="s">
        <v>24</v>
      </c>
      <c r="C31" s="21">
        <v>10</v>
      </c>
      <c r="D31" s="29" t="s">
        <v>25</v>
      </c>
      <c r="E31" s="44">
        <v>1000000</v>
      </c>
      <c r="F31" s="41">
        <f t="shared" si="1"/>
        <v>10000000</v>
      </c>
      <c r="G31" s="30" t="s">
        <v>71</v>
      </c>
      <c r="H31" s="193"/>
    </row>
    <row r="32" spans="1:13" s="18" customFormat="1" ht="48.5" customHeight="1" x14ac:dyDescent="0.3">
      <c r="A32" s="74" t="s">
        <v>63</v>
      </c>
      <c r="B32" s="20" t="s">
        <v>24</v>
      </c>
      <c r="C32" s="75">
        <v>10</v>
      </c>
      <c r="D32" s="29" t="s">
        <v>25</v>
      </c>
      <c r="E32" s="44">
        <v>1000000</v>
      </c>
      <c r="F32" s="41">
        <f t="shared" si="1"/>
        <v>10000000</v>
      </c>
      <c r="G32" s="30" t="s">
        <v>71</v>
      </c>
      <c r="H32" s="194"/>
    </row>
    <row r="33" spans="1:11" s="18" customFormat="1" ht="13.5" thickBot="1" x14ac:dyDescent="0.35">
      <c r="A33" s="23" t="s">
        <v>20</v>
      </c>
      <c r="B33" s="24"/>
      <c r="C33" s="77">
        <f>SUM(C30:C32)</f>
        <v>30</v>
      </c>
      <c r="D33" s="24"/>
      <c r="E33" s="31"/>
      <c r="F33" s="42">
        <f>SUM(F30:F32)</f>
        <v>30000000</v>
      </c>
      <c r="G33" s="25"/>
      <c r="H33" s="38"/>
    </row>
    <row r="34" spans="1:11" s="18" customFormat="1" ht="12.5" customHeight="1" x14ac:dyDescent="0.3">
      <c r="A34" s="32"/>
      <c r="B34" s="33"/>
      <c r="C34" s="34"/>
      <c r="D34" s="33"/>
      <c r="E34" s="34"/>
      <c r="F34" s="43"/>
      <c r="G34" s="36"/>
      <c r="H34" s="37"/>
    </row>
    <row r="35" spans="1:11" s="18" customFormat="1" ht="13.5" thickBot="1" x14ac:dyDescent="0.35">
      <c r="A35" s="191" t="s">
        <v>26</v>
      </c>
      <c r="B35" s="191"/>
      <c r="C35" s="191"/>
      <c r="D35" s="191"/>
      <c r="E35" s="191"/>
      <c r="F35" s="191"/>
      <c r="G35" s="191"/>
      <c r="H35" s="191"/>
    </row>
    <row r="36" spans="1:11" s="18" customFormat="1" ht="13" x14ac:dyDescent="0.3">
      <c r="A36" s="15" t="s">
        <v>22</v>
      </c>
      <c r="B36" s="16" t="s">
        <v>23</v>
      </c>
      <c r="C36" s="16" t="s">
        <v>12</v>
      </c>
      <c r="D36" s="17" t="s">
        <v>13</v>
      </c>
      <c r="E36" s="17" t="s">
        <v>14</v>
      </c>
      <c r="F36" s="16" t="s">
        <v>15</v>
      </c>
      <c r="G36" s="16" t="s">
        <v>16</v>
      </c>
      <c r="H36" s="16" t="s">
        <v>17</v>
      </c>
    </row>
    <row r="37" spans="1:11" s="18" customFormat="1" ht="62.5" customHeight="1" x14ac:dyDescent="0.3">
      <c r="A37" s="111" t="s">
        <v>66</v>
      </c>
      <c r="B37" s="20" t="s">
        <v>24</v>
      </c>
      <c r="C37" s="28">
        <v>12</v>
      </c>
      <c r="D37" s="29" t="s">
        <v>67</v>
      </c>
      <c r="E37" s="44">
        <v>1500000</v>
      </c>
      <c r="F37" s="41">
        <f>C37*E37</f>
        <v>18000000</v>
      </c>
      <c r="G37" s="30" t="s">
        <v>71</v>
      </c>
      <c r="H37" s="195" t="s">
        <v>88</v>
      </c>
    </row>
    <row r="38" spans="1:11" s="18" customFormat="1" ht="68" customHeight="1" x14ac:dyDescent="0.3">
      <c r="A38" s="111" t="s">
        <v>68</v>
      </c>
      <c r="B38" s="20" t="s">
        <v>24</v>
      </c>
      <c r="C38" s="28">
        <v>12</v>
      </c>
      <c r="D38" s="29" t="s">
        <v>28</v>
      </c>
      <c r="E38" s="78">
        <v>500000</v>
      </c>
      <c r="F38" s="41">
        <f>C38*E38</f>
        <v>6000000</v>
      </c>
      <c r="G38" s="30" t="s">
        <v>71</v>
      </c>
      <c r="H38" s="196"/>
      <c r="K38" s="84"/>
    </row>
    <row r="39" spans="1:11" s="18" customFormat="1" ht="76" customHeight="1" x14ac:dyDescent="0.3">
      <c r="A39" s="111" t="s">
        <v>69</v>
      </c>
      <c r="B39" s="20" t="s">
        <v>24</v>
      </c>
      <c r="C39" s="28">
        <v>3</v>
      </c>
      <c r="D39" s="29" t="s">
        <v>70</v>
      </c>
      <c r="E39" s="78">
        <v>1000000</v>
      </c>
      <c r="F39" s="41">
        <f>C39*E39</f>
        <v>3000000</v>
      </c>
      <c r="G39" s="30" t="s">
        <v>86</v>
      </c>
      <c r="H39" s="196"/>
      <c r="K39" s="84"/>
    </row>
    <row r="40" spans="1:11" s="18" customFormat="1" ht="28" customHeight="1" x14ac:dyDescent="0.3">
      <c r="A40" s="111" t="s">
        <v>80</v>
      </c>
      <c r="B40" s="20" t="s">
        <v>24</v>
      </c>
      <c r="C40" s="28">
        <v>12</v>
      </c>
      <c r="D40" s="29" t="s">
        <v>28</v>
      </c>
      <c r="E40" s="78">
        <v>250000</v>
      </c>
      <c r="F40" s="41">
        <f t="shared" ref="F40" si="2">C40*E40</f>
        <v>3000000</v>
      </c>
      <c r="G40" s="30" t="s">
        <v>86</v>
      </c>
      <c r="H40" s="196"/>
    </row>
    <row r="41" spans="1:11" s="18" customFormat="1" ht="18" customHeight="1" x14ac:dyDescent="0.3">
      <c r="A41" s="111" t="s">
        <v>27</v>
      </c>
      <c r="B41" s="20" t="s">
        <v>24</v>
      </c>
      <c r="C41" s="28">
        <v>12</v>
      </c>
      <c r="D41" s="29" t="s">
        <v>67</v>
      </c>
      <c r="E41" s="44">
        <v>175000</v>
      </c>
      <c r="F41" s="41">
        <f>C41*E41</f>
        <v>2100000</v>
      </c>
      <c r="G41" s="30" t="s">
        <v>71</v>
      </c>
      <c r="H41" s="197"/>
    </row>
    <row r="42" spans="1:11" s="18" customFormat="1" ht="13.5" thickBot="1" x14ac:dyDescent="0.35">
      <c r="A42" s="23" t="s">
        <v>20</v>
      </c>
      <c r="B42" s="24"/>
      <c r="C42" s="31"/>
      <c r="D42" s="24"/>
      <c r="E42" s="65"/>
      <c r="F42" s="42">
        <f>SUM(F37:F41)</f>
        <v>32100000</v>
      </c>
      <c r="G42" s="25"/>
      <c r="H42" s="26"/>
    </row>
    <row r="43" spans="1:11" s="18" customFormat="1" ht="13" x14ac:dyDescent="0.3">
      <c r="A43" s="32"/>
      <c r="B43" s="33"/>
      <c r="C43" s="34"/>
      <c r="D43" s="33"/>
      <c r="E43" s="66"/>
      <c r="F43" s="43"/>
      <c r="G43" s="36"/>
      <c r="H43" s="37"/>
    </row>
    <row r="44" spans="1:11" s="18" customFormat="1" ht="13" x14ac:dyDescent="0.3">
      <c r="A44" s="187" t="s">
        <v>29</v>
      </c>
      <c r="B44" s="187"/>
      <c r="C44" s="187"/>
      <c r="D44" s="187"/>
      <c r="E44" s="187"/>
      <c r="F44" s="187"/>
      <c r="G44" s="187"/>
      <c r="H44" s="187"/>
    </row>
    <row r="45" spans="1:11" s="18" customFormat="1" ht="13.5" thickBot="1" x14ac:dyDescent="0.35">
      <c r="A45" s="188" t="s">
        <v>30</v>
      </c>
      <c r="B45" s="188"/>
      <c r="C45" s="188"/>
      <c r="D45" s="188"/>
      <c r="E45" s="188"/>
      <c r="F45" s="188"/>
      <c r="G45" s="188"/>
      <c r="H45" s="188"/>
    </row>
    <row r="46" spans="1:11" s="18" customFormat="1" ht="13" x14ac:dyDescent="0.3">
      <c r="A46" s="39" t="s">
        <v>31</v>
      </c>
      <c r="B46" s="16" t="s">
        <v>23</v>
      </c>
      <c r="C46" s="16" t="s">
        <v>12</v>
      </c>
      <c r="D46" s="17" t="s">
        <v>13</v>
      </c>
      <c r="E46" s="17" t="s">
        <v>14</v>
      </c>
      <c r="F46" s="16" t="s">
        <v>15</v>
      </c>
      <c r="G46" s="16" t="s">
        <v>16</v>
      </c>
      <c r="H46" s="17" t="s">
        <v>17</v>
      </c>
    </row>
    <row r="47" spans="1:11" s="18" customFormat="1" ht="25" x14ac:dyDescent="0.3">
      <c r="A47" s="105" t="s">
        <v>62</v>
      </c>
      <c r="B47" s="106" t="s">
        <v>24</v>
      </c>
      <c r="C47" s="107">
        <v>1</v>
      </c>
      <c r="D47" s="108"/>
      <c r="E47" s="113">
        <v>100000000</v>
      </c>
      <c r="F47" s="41">
        <f t="shared" ref="F47" si="3">C47*E47</f>
        <v>100000000</v>
      </c>
      <c r="G47" s="109" t="s">
        <v>72</v>
      </c>
      <c r="H47" s="104"/>
    </row>
    <row r="48" spans="1:11" s="18" customFormat="1" ht="18" customHeight="1" thickBot="1" x14ac:dyDescent="0.35">
      <c r="A48" s="23" t="s">
        <v>20</v>
      </c>
      <c r="B48" s="185"/>
      <c r="C48" s="186"/>
      <c r="D48" s="25"/>
      <c r="E48" s="40"/>
      <c r="F48" s="42">
        <f>F47</f>
        <v>100000000</v>
      </c>
      <c r="G48" s="25"/>
      <c r="H48" s="26"/>
      <c r="J48" s="73"/>
      <c r="K48" s="73"/>
    </row>
    <row r="49" spans="1:9" x14ac:dyDescent="0.35">
      <c r="A49" s="97"/>
      <c r="B49" s="125"/>
      <c r="C49" s="7"/>
      <c r="D49" s="7"/>
      <c r="E49" s="9"/>
      <c r="F49" s="10"/>
      <c r="G49" s="7"/>
      <c r="H49" s="7"/>
    </row>
    <row r="50" spans="1:9" ht="16" thickBot="1" x14ac:dyDescent="0.4">
      <c r="A50" s="7"/>
      <c r="B50" s="7"/>
      <c r="C50" s="7"/>
      <c r="D50" s="7"/>
      <c r="E50" s="7"/>
      <c r="F50" s="10"/>
      <c r="G50" s="7"/>
      <c r="H50" s="7"/>
    </row>
    <row r="51" spans="1:9" x14ac:dyDescent="0.35">
      <c r="A51" s="11" t="s">
        <v>32</v>
      </c>
      <c r="B51" s="12"/>
      <c r="C51" s="13"/>
      <c r="D51" s="14"/>
      <c r="E51" s="127">
        <f>F25+F48+F33+F42</f>
        <v>162100000</v>
      </c>
      <c r="F51" s="110"/>
      <c r="G51" s="7"/>
      <c r="H51" s="7"/>
    </row>
    <row r="52" spans="1:9" x14ac:dyDescent="0.35">
      <c r="A52" t="s">
        <v>33</v>
      </c>
      <c r="E52" s="126"/>
      <c r="F52" s="110"/>
    </row>
    <row r="53" spans="1:9" x14ac:dyDescent="0.35">
      <c r="E53" s="92"/>
      <c r="F53" s="57"/>
    </row>
    <row r="54" spans="1:9" x14ac:dyDescent="0.35">
      <c r="A54" s="8"/>
      <c r="E54" s="91"/>
      <c r="I54" s="89"/>
    </row>
    <row r="55" spans="1:9" s="7" customFormat="1" x14ac:dyDescent="0.35">
      <c r="A55" s="46" t="s">
        <v>34</v>
      </c>
      <c r="B55" s="47"/>
      <c r="C55" s="48"/>
      <c r="D55" s="48"/>
      <c r="F55" s="59"/>
      <c r="G55" s="93"/>
      <c r="H55"/>
      <c r="I55" s="90"/>
    </row>
    <row r="56" spans="1:9" s="7" customFormat="1" x14ac:dyDescent="0.35">
      <c r="A56" s="49" t="s">
        <v>35</v>
      </c>
      <c r="C56" s="48"/>
      <c r="D56" s="48"/>
      <c r="E56" s="48"/>
      <c r="F56" s="60"/>
      <c r="G56" s="131" t="s">
        <v>89</v>
      </c>
      <c r="H56"/>
      <c r="I56" s="89"/>
    </row>
    <row r="57" spans="1:9" s="7" customFormat="1" x14ac:dyDescent="0.35">
      <c r="A57" s="49" t="s">
        <v>36</v>
      </c>
      <c r="C57" s="48"/>
      <c r="D57" s="48"/>
      <c r="E57" s="80"/>
      <c r="F57" s="56"/>
      <c r="G57" s="129" t="s">
        <v>90</v>
      </c>
      <c r="H57"/>
      <c r="I57" s="90"/>
    </row>
    <row r="58" spans="1:9" s="7" customFormat="1" x14ac:dyDescent="0.25">
      <c r="A58" s="49" t="s">
        <v>37</v>
      </c>
      <c r="C58" s="48"/>
      <c r="D58" s="48"/>
      <c r="E58" s="48"/>
      <c r="F58" s="60"/>
      <c r="G58" s="48" t="s">
        <v>91</v>
      </c>
      <c r="H58" s="48"/>
      <c r="I58" s="90"/>
    </row>
    <row r="59" spans="1:9" s="7" customFormat="1" x14ac:dyDescent="0.25">
      <c r="A59" s="48" t="s">
        <v>38</v>
      </c>
      <c r="C59" s="48"/>
      <c r="D59" s="48"/>
      <c r="E59" s="48"/>
      <c r="F59" s="48"/>
      <c r="G59" s="130" t="s">
        <v>92</v>
      </c>
    </row>
    <row r="60" spans="1:9" s="7" customFormat="1" x14ac:dyDescent="0.25">
      <c r="A60" s="50" t="s">
        <v>39</v>
      </c>
      <c r="C60" s="48"/>
      <c r="D60" s="48"/>
      <c r="E60" s="48"/>
      <c r="F60" s="48"/>
    </row>
    <row r="61" spans="1:9" s="7" customFormat="1" x14ac:dyDescent="0.25">
      <c r="A61" s="48"/>
      <c r="B61" s="51"/>
      <c r="C61" s="48"/>
      <c r="D61" s="48"/>
      <c r="E61" s="48"/>
      <c r="F61" s="48"/>
    </row>
    <row r="62" spans="1:9" s="7" customFormat="1" x14ac:dyDescent="0.25">
      <c r="A62" s="52" t="s">
        <v>40</v>
      </c>
      <c r="B62" s="120" t="s">
        <v>76</v>
      </c>
      <c r="C62" s="122"/>
      <c r="D62" s="123"/>
      <c r="E62" s="123"/>
      <c r="F62" s="48"/>
      <c r="H62" s="48"/>
    </row>
    <row r="63" spans="1:9" s="7" customFormat="1" x14ac:dyDescent="0.35">
      <c r="A63" s="52"/>
      <c r="B63" s="121"/>
      <c r="C63"/>
      <c r="D63" s="53"/>
      <c r="E63" s="53"/>
      <c r="F63" s="48"/>
      <c r="H63" s="48"/>
    </row>
    <row r="64" spans="1:9" s="7" customFormat="1" x14ac:dyDescent="0.25">
      <c r="A64" s="52" t="s">
        <v>41</v>
      </c>
      <c r="B64" s="120" t="s">
        <v>76</v>
      </c>
      <c r="C64" s="122"/>
      <c r="D64" s="123"/>
      <c r="E64" s="123"/>
      <c r="F64" s="48"/>
      <c r="H64" s="48"/>
    </row>
    <row r="65" spans="1:8" s="7" customFormat="1" x14ac:dyDescent="0.35">
      <c r="A65" s="52"/>
      <c r="B65" s="120"/>
      <c r="C65"/>
      <c r="D65" s="48"/>
      <c r="E65" s="48"/>
      <c r="F65" s="48"/>
      <c r="H65" s="48"/>
    </row>
    <row r="66" spans="1:8" s="7" customFormat="1" x14ac:dyDescent="0.25">
      <c r="A66" s="52" t="s">
        <v>42</v>
      </c>
      <c r="B66" s="120" t="s">
        <v>76</v>
      </c>
      <c r="C66" s="122"/>
      <c r="D66" s="123"/>
      <c r="E66" s="123"/>
      <c r="F66" s="48"/>
      <c r="H66" s="48"/>
    </row>
    <row r="67" spans="1:8" s="7" customFormat="1" x14ac:dyDescent="0.25">
      <c r="B67" s="48"/>
      <c r="C67" s="54"/>
      <c r="D67" s="48"/>
      <c r="E67" s="48"/>
      <c r="F67" s="48"/>
      <c r="G67" s="48"/>
      <c r="H67" s="48"/>
    </row>
    <row r="68" spans="1:8" s="7" customFormat="1" x14ac:dyDescent="0.35">
      <c r="F68" s="10"/>
    </row>
  </sheetData>
  <mergeCells count="24">
    <mergeCell ref="B48:C48"/>
    <mergeCell ref="A44:H44"/>
    <mergeCell ref="A45:H45"/>
    <mergeCell ref="C28:C29"/>
    <mergeCell ref="D28:D29"/>
    <mergeCell ref="A35:H35"/>
    <mergeCell ref="H30:H32"/>
    <mergeCell ref="H37:H41"/>
    <mergeCell ref="A18:H18"/>
    <mergeCell ref="A19:H19"/>
    <mergeCell ref="G28:G29"/>
    <mergeCell ref="H28:H29"/>
    <mergeCell ref="A27:H27"/>
    <mergeCell ref="A28:A29"/>
    <mergeCell ref="B28:B29"/>
    <mergeCell ref="E28:E29"/>
    <mergeCell ref="F28:F29"/>
    <mergeCell ref="A2:F2"/>
    <mergeCell ref="D14:F14"/>
    <mergeCell ref="D4:F4"/>
    <mergeCell ref="D5:F5"/>
    <mergeCell ref="D6:F6"/>
    <mergeCell ref="D8:F8"/>
    <mergeCell ref="A10:B10"/>
  </mergeCells>
  <phoneticPr fontId="4" type="noConversion"/>
  <dataValidations count="5">
    <dataValidation errorStyle="information" allowBlank="1" showInputMessage="1" showErrorMessage="1" errorTitle="Andere?" error="Bitte einfach eintragen." sqref="G26 G42:G43 G21:G24" xr:uid="{62C0CCC7-6BE3-44BF-8827-71279A24C39A}"/>
    <dataValidation errorStyle="information" allowBlank="1" showInputMessage="1" showErrorMessage="1" errorTitle="andere" error="Bitte nur nach Rücksprache mit Ihrem Vertragskaufmann einen andere Kostenart eintragen." sqref="B48 E48"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30:D32 D37:D41"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48" xr:uid="{9994A5DF-358B-4F2D-BA8E-F0DD62702C38}"/>
    <dataValidation type="list" errorStyle="information" allowBlank="1" showInputMessage="1" showErrorMessage="1" errorTitle="Andere?" error="Bitte einfach eintragen." sqref="G48" xr:uid="{067CB08C-DB7F-4E20-A68C-C666BE020C80}">
      <formula1>$J$4:$J$4</formula1>
    </dataValidation>
  </dataValidations>
  <pageMargins left="0.7" right="0.7" top="0.75" bottom="0.75" header="0.3" footer="0.3"/>
  <pageSetup paperSize="9" scale="34"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74514-413C-499F-A34F-547AA147741B}">
  <sheetPr>
    <tabColor rgb="FFFFFF00"/>
    <pageSetUpPr fitToPage="1"/>
  </sheetPr>
  <dimension ref="A1:P65"/>
  <sheetViews>
    <sheetView showGridLines="0" topLeftCell="A3" zoomScale="75" zoomScaleNormal="75" zoomScaleSheetLayoutView="74" zoomScalePageLayoutView="72" workbookViewId="0">
      <selection activeCell="C10" sqref="C10"/>
    </sheetView>
  </sheetViews>
  <sheetFormatPr defaultColWidth="11" defaultRowHeight="15.5" x14ac:dyDescent="0.35"/>
  <cols>
    <col min="1" max="1" width="33.75" customWidth="1"/>
    <col min="2" max="2" width="21.5" customWidth="1"/>
    <col min="3" max="3" width="32.75" customWidth="1"/>
    <col min="4" max="4" width="18.33203125" customWidth="1"/>
    <col min="5" max="5" width="21.5" customWidth="1"/>
    <col min="6" max="6" width="26" customWidth="1"/>
    <col min="7" max="7" width="27.5" customWidth="1"/>
    <col min="8" max="8" width="24.1640625" customWidth="1"/>
    <col min="9" max="9" width="13.25" bestFit="1" customWidth="1"/>
    <col min="10" max="11" width="0" hidden="1" customWidth="1"/>
    <col min="12" max="12" width="15.25" customWidth="1"/>
    <col min="13" max="13" width="13.83203125" customWidth="1"/>
  </cols>
  <sheetData>
    <row r="1" spans="1:16" x14ac:dyDescent="0.35">
      <c r="D1" t="s">
        <v>0</v>
      </c>
    </row>
    <row r="2" spans="1:16" s="1" customFormat="1" ht="28.5" x14ac:dyDescent="0.65">
      <c r="A2" s="199" t="s">
        <v>82</v>
      </c>
      <c r="B2" s="200"/>
      <c r="C2" s="200"/>
      <c r="D2" s="200"/>
      <c r="E2" s="200"/>
      <c r="F2" s="200"/>
    </row>
    <row r="3" spans="1:16" s="70" customFormat="1" ht="14.5" x14ac:dyDescent="0.35">
      <c r="A3" s="69"/>
      <c r="B3" s="69"/>
      <c r="C3" s="69" t="s">
        <v>58</v>
      </c>
      <c r="D3" s="69"/>
      <c r="E3" s="69"/>
      <c r="F3" s="69"/>
    </row>
    <row r="4" spans="1:16" s="4" customFormat="1" ht="18.75" customHeight="1" x14ac:dyDescent="0.35">
      <c r="A4" s="2" t="s">
        <v>1</v>
      </c>
      <c r="B4" s="2"/>
      <c r="C4" s="71" t="s">
        <v>2</v>
      </c>
      <c r="D4" s="170"/>
      <c r="E4" s="170"/>
      <c r="F4" s="170"/>
      <c r="G4" s="82"/>
      <c r="H4" s="82"/>
      <c r="I4" s="82"/>
      <c r="J4" s="82"/>
      <c r="K4" s="82"/>
      <c r="L4" s="82"/>
    </row>
    <row r="5" spans="1:16" s="4" customFormat="1" ht="18.75" customHeight="1" x14ac:dyDescent="0.35">
      <c r="A5" s="2"/>
      <c r="B5" s="2"/>
      <c r="C5" s="71" t="s">
        <v>3</v>
      </c>
      <c r="D5" s="171"/>
      <c r="E5" s="171"/>
      <c r="F5" s="171"/>
      <c r="G5" s="82"/>
      <c r="H5" s="82"/>
      <c r="I5" s="82"/>
      <c r="J5" s="82"/>
      <c r="K5" s="82"/>
      <c r="L5" s="82"/>
    </row>
    <row r="6" spans="1:16" s="4" customFormat="1" ht="18.75" customHeight="1" x14ac:dyDescent="0.35">
      <c r="A6" s="2"/>
      <c r="B6" s="2"/>
      <c r="C6" s="71" t="s">
        <v>4</v>
      </c>
      <c r="D6" s="171"/>
      <c r="E6" s="171"/>
      <c r="F6" s="171"/>
      <c r="G6" s="82"/>
      <c r="H6" s="82"/>
      <c r="I6" s="82"/>
      <c r="J6" s="82"/>
      <c r="K6" s="82"/>
      <c r="L6" s="82"/>
    </row>
    <row r="7" spans="1:16" s="4" customFormat="1" ht="18.75" customHeight="1" x14ac:dyDescent="0.35">
      <c r="A7" s="82"/>
      <c r="B7" s="82"/>
      <c r="C7" s="71" t="s">
        <v>5</v>
      </c>
      <c r="D7" s="72"/>
      <c r="E7" s="72"/>
      <c r="F7" s="72"/>
      <c r="G7" s="82"/>
      <c r="H7" s="82"/>
      <c r="I7" s="82"/>
      <c r="J7" s="82"/>
      <c r="K7" s="82"/>
      <c r="L7" s="82"/>
    </row>
    <row r="8" spans="1:16" s="4" customFormat="1" ht="25.5" customHeight="1" x14ac:dyDescent="0.35">
      <c r="A8" s="82"/>
      <c r="B8" s="82"/>
      <c r="C8" s="71" t="s">
        <v>6</v>
      </c>
      <c r="D8" s="171"/>
      <c r="E8" s="171"/>
      <c r="F8" s="171"/>
      <c r="G8" s="82"/>
      <c r="H8" s="82"/>
      <c r="I8" s="82"/>
      <c r="J8" s="82"/>
      <c r="K8" s="82"/>
      <c r="L8" s="82"/>
    </row>
    <row r="9" spans="1:16" s="4" customFormat="1" ht="18.5" customHeight="1" x14ac:dyDescent="0.35">
      <c r="A9" s="2" t="s">
        <v>93</v>
      </c>
      <c r="B9" s="2"/>
      <c r="C9" s="5"/>
      <c r="D9" s="5"/>
      <c r="E9" s="5"/>
      <c r="F9" s="5"/>
      <c r="G9" s="82"/>
      <c r="H9" s="82"/>
      <c r="I9" s="82"/>
      <c r="J9" s="82"/>
      <c r="K9" s="82"/>
      <c r="L9" s="82"/>
    </row>
    <row r="10" spans="1:16" s="4" customFormat="1" ht="18.75" customHeight="1" x14ac:dyDescent="0.35">
      <c r="A10" s="172" t="s">
        <v>59</v>
      </c>
      <c r="B10" s="172"/>
      <c r="C10" s="5"/>
      <c r="D10" s="5"/>
      <c r="E10" s="5"/>
      <c r="F10" s="5"/>
      <c r="G10" s="82"/>
      <c r="H10" s="82"/>
      <c r="I10" s="82"/>
      <c r="J10" s="82"/>
      <c r="K10" s="82"/>
      <c r="L10" s="82"/>
    </row>
    <row r="11" spans="1:16" s="4" customFormat="1" ht="18.75" customHeight="1" x14ac:dyDescent="0.35">
      <c r="A11" s="2" t="s">
        <v>60</v>
      </c>
      <c r="B11" s="2"/>
      <c r="C11" s="5"/>
      <c r="D11" s="5"/>
      <c r="E11" s="5"/>
      <c r="F11" s="5"/>
      <c r="G11" s="82"/>
      <c r="H11" s="82"/>
      <c r="I11" s="82"/>
      <c r="J11" s="82"/>
      <c r="K11" s="82"/>
      <c r="L11" s="82"/>
    </row>
    <row r="12" spans="1:16" s="4" customFormat="1" ht="18.75" customHeight="1" x14ac:dyDescent="0.35">
      <c r="A12" s="2" t="s">
        <v>96</v>
      </c>
      <c r="B12" s="2"/>
      <c r="C12" s="5"/>
      <c r="D12" s="5"/>
      <c r="E12" s="5"/>
      <c r="F12" s="5"/>
      <c r="G12" s="82"/>
      <c r="H12" s="82"/>
      <c r="I12" s="82"/>
      <c r="J12" s="82"/>
      <c r="K12" s="82"/>
      <c r="L12" s="82"/>
    </row>
    <row r="13" spans="1:16" s="4" customFormat="1" ht="18.75" customHeight="1" x14ac:dyDescent="0.35">
      <c r="A13" s="2" t="s">
        <v>61</v>
      </c>
      <c r="B13" s="2"/>
      <c r="C13" s="5"/>
      <c r="D13" s="5"/>
      <c r="E13" s="5"/>
      <c r="F13" s="5"/>
      <c r="G13" s="82"/>
      <c r="H13" s="82"/>
      <c r="I13" s="82"/>
      <c r="J13" s="82"/>
      <c r="K13" s="82"/>
      <c r="L13" s="82"/>
    </row>
    <row r="14" spans="1:16" s="4" customFormat="1" ht="14.5" x14ac:dyDescent="0.35">
      <c r="A14" s="3" t="s">
        <v>7</v>
      </c>
      <c r="B14" s="3"/>
      <c r="C14" s="6"/>
      <c r="D14" s="169"/>
      <c r="E14" s="169"/>
      <c r="F14" s="169"/>
      <c r="G14" s="85"/>
      <c r="H14" s="82"/>
      <c r="I14" s="82"/>
      <c r="J14" s="82"/>
      <c r="K14" s="82"/>
      <c r="L14" s="82"/>
    </row>
    <row r="15" spans="1:16" s="4" customFormat="1" ht="14.5" x14ac:dyDescent="0.35">
      <c r="A15" s="3"/>
      <c r="B15" s="3"/>
      <c r="C15" s="6"/>
      <c r="D15" s="55"/>
      <c r="E15" s="55"/>
      <c r="F15" s="87"/>
      <c r="G15" s="82"/>
      <c r="H15" s="82"/>
      <c r="I15" s="85"/>
      <c r="J15" s="82"/>
      <c r="K15" s="82"/>
      <c r="L15" s="82"/>
    </row>
    <row r="16" spans="1:16" s="4" customFormat="1" ht="14.5" x14ac:dyDescent="0.35">
      <c r="A16" s="3" t="s">
        <v>78</v>
      </c>
      <c r="B16" s="3"/>
      <c r="C16" s="6"/>
      <c r="D16" s="55"/>
      <c r="E16" s="55"/>
      <c r="F16" s="55"/>
      <c r="G16" s="82"/>
      <c r="H16" s="82"/>
      <c r="I16" s="82"/>
      <c r="J16" s="82"/>
      <c r="K16" s="82"/>
      <c r="L16" s="82"/>
      <c r="M16" s="82"/>
      <c r="N16" s="85"/>
      <c r="O16" s="82"/>
      <c r="P16" s="82"/>
    </row>
    <row r="17" spans="1:16" s="4" customFormat="1" ht="14.5" x14ac:dyDescent="0.35">
      <c r="A17" s="61"/>
      <c r="B17" s="58"/>
      <c r="C17" s="58"/>
      <c r="D17" s="58"/>
      <c r="E17" s="58"/>
      <c r="F17" s="58"/>
      <c r="G17" s="82"/>
      <c r="H17" s="83"/>
      <c r="I17" s="82"/>
      <c r="J17" s="82"/>
      <c r="K17" s="82"/>
      <c r="L17" s="82"/>
      <c r="M17" s="82"/>
      <c r="N17" s="82"/>
      <c r="O17" s="82"/>
      <c r="P17" s="82"/>
    </row>
    <row r="18" spans="1:16" s="4" customFormat="1" ht="14.5" x14ac:dyDescent="0.35">
      <c r="A18" s="173" t="s">
        <v>8</v>
      </c>
      <c r="B18" s="173"/>
      <c r="C18" s="173"/>
      <c r="D18" s="173"/>
      <c r="E18" s="173"/>
      <c r="F18" s="173"/>
      <c r="G18" s="173"/>
      <c r="H18" s="173"/>
      <c r="I18" s="82"/>
      <c r="J18" s="82"/>
      <c r="K18" s="82"/>
      <c r="L18" s="82"/>
      <c r="M18" s="82"/>
      <c r="N18" s="82"/>
      <c r="O18" s="82"/>
      <c r="P18" s="82"/>
    </row>
    <row r="19" spans="1:16" s="4" customFormat="1" ht="15" thickBot="1" x14ac:dyDescent="0.4">
      <c r="A19" s="174" t="s">
        <v>9</v>
      </c>
      <c r="B19" s="174"/>
      <c r="C19" s="174"/>
      <c r="D19" s="174"/>
      <c r="E19" s="174"/>
      <c r="F19" s="174"/>
      <c r="G19" s="174"/>
      <c r="H19" s="174"/>
      <c r="I19" s="82"/>
      <c r="J19" s="82"/>
      <c r="K19" s="82"/>
      <c r="L19" s="82"/>
      <c r="M19" s="82"/>
      <c r="N19" s="82"/>
      <c r="O19" s="82"/>
      <c r="P19" s="82"/>
    </row>
    <row r="20" spans="1:16" s="18" customFormat="1" ht="14" x14ac:dyDescent="0.3">
      <c r="A20" s="15" t="s">
        <v>10</v>
      </c>
      <c r="B20" s="16" t="s">
        <v>11</v>
      </c>
      <c r="C20" s="16" t="s">
        <v>12</v>
      </c>
      <c r="D20" s="17" t="s">
        <v>13</v>
      </c>
      <c r="E20" s="17" t="s">
        <v>14</v>
      </c>
      <c r="F20" s="16" t="s">
        <v>15</v>
      </c>
      <c r="G20" s="16" t="s">
        <v>16</v>
      </c>
      <c r="H20" s="16" t="s">
        <v>17</v>
      </c>
      <c r="K20" s="98"/>
      <c r="L20" s="2"/>
      <c r="M20" s="2"/>
      <c r="N20" s="99"/>
    </row>
    <row r="21" spans="1:16" s="18" customFormat="1" ht="13" x14ac:dyDescent="0.3">
      <c r="A21" s="30" t="s">
        <v>18</v>
      </c>
      <c r="B21" s="128"/>
      <c r="C21" s="21">
        <v>8</v>
      </c>
      <c r="D21" s="20" t="s">
        <v>81</v>
      </c>
      <c r="E21" s="166"/>
      <c r="F21" s="41">
        <f>C21*E21</f>
        <v>0</v>
      </c>
      <c r="G21" s="45" t="s">
        <v>84</v>
      </c>
      <c r="H21" s="112" t="s">
        <v>85</v>
      </c>
      <c r="I21" s="86"/>
    </row>
    <row r="22" spans="1:16" s="18" customFormat="1" ht="13" x14ac:dyDescent="0.3">
      <c r="A22" s="30" t="s">
        <v>73</v>
      </c>
      <c r="B22" s="128"/>
      <c r="C22" s="21">
        <v>30</v>
      </c>
      <c r="D22" s="20" t="s">
        <v>81</v>
      </c>
      <c r="E22" s="166"/>
      <c r="F22" s="41">
        <f t="shared" ref="F22:F23" si="0">C22*E22</f>
        <v>0</v>
      </c>
      <c r="G22" s="45" t="s">
        <v>84</v>
      </c>
      <c r="H22" s="112" t="s">
        <v>85</v>
      </c>
      <c r="I22" s="86"/>
      <c r="K22" s="100"/>
      <c r="N22" s="73"/>
    </row>
    <row r="23" spans="1:16" s="18" customFormat="1" ht="13" x14ac:dyDescent="0.3">
      <c r="A23" s="30" t="s">
        <v>63</v>
      </c>
      <c r="B23" s="128"/>
      <c r="C23" s="21">
        <v>15</v>
      </c>
      <c r="D23" s="20" t="s">
        <v>81</v>
      </c>
      <c r="E23" s="166"/>
      <c r="F23" s="41">
        <f t="shared" si="0"/>
        <v>0</v>
      </c>
      <c r="G23" s="45" t="s">
        <v>84</v>
      </c>
      <c r="H23" s="112" t="s">
        <v>85</v>
      </c>
      <c r="I23" s="86"/>
      <c r="K23" s="100"/>
    </row>
    <row r="24" spans="1:16" s="18" customFormat="1" ht="13.5" thickBot="1" x14ac:dyDescent="0.35">
      <c r="A24" s="76" t="s">
        <v>20</v>
      </c>
      <c r="B24" s="167"/>
      <c r="C24" s="115">
        <f>SUM(C21:C23)</f>
        <v>53</v>
      </c>
      <c r="D24" s="114"/>
      <c r="E24" s="115"/>
      <c r="F24" s="116">
        <f>SUM(F21:F23)</f>
        <v>0</v>
      </c>
      <c r="G24" s="117"/>
      <c r="H24" s="118"/>
      <c r="I24" s="67"/>
      <c r="J24" s="100"/>
    </row>
    <row r="25" spans="1:16" s="18" customFormat="1" ht="13" x14ac:dyDescent="0.3">
      <c r="A25" s="32"/>
      <c r="B25" s="33"/>
      <c r="C25" s="34"/>
      <c r="D25" s="33"/>
      <c r="E25" s="34"/>
      <c r="F25" s="35"/>
      <c r="G25" s="36"/>
      <c r="H25" s="37"/>
      <c r="I25" s="73"/>
    </row>
    <row r="26" spans="1:16" s="18" customFormat="1" ht="13.5" thickBot="1" x14ac:dyDescent="0.35">
      <c r="A26" s="174" t="s">
        <v>21</v>
      </c>
      <c r="B26" s="174"/>
      <c r="C26" s="174"/>
      <c r="D26" s="174"/>
      <c r="E26" s="174"/>
      <c r="F26" s="174"/>
      <c r="G26" s="174"/>
      <c r="H26" s="174"/>
    </row>
    <row r="27" spans="1:16" s="18" customFormat="1" ht="13" x14ac:dyDescent="0.3">
      <c r="A27" s="179" t="s">
        <v>22</v>
      </c>
      <c r="B27" s="175" t="s">
        <v>23</v>
      </c>
      <c r="C27" s="175" t="s">
        <v>12</v>
      </c>
      <c r="D27" s="189" t="s">
        <v>13</v>
      </c>
      <c r="E27" s="181" t="s">
        <v>14</v>
      </c>
      <c r="F27" s="183" t="s">
        <v>15</v>
      </c>
      <c r="G27" s="175" t="s">
        <v>16</v>
      </c>
      <c r="H27" s="177" t="s">
        <v>17</v>
      </c>
    </row>
    <row r="28" spans="1:16" s="18" customFormat="1" ht="13" x14ac:dyDescent="0.3">
      <c r="A28" s="180"/>
      <c r="B28" s="176"/>
      <c r="C28" s="176"/>
      <c r="D28" s="190"/>
      <c r="E28" s="182"/>
      <c r="F28" s="184"/>
      <c r="G28" s="176"/>
      <c r="H28" s="178"/>
    </row>
    <row r="29" spans="1:16" s="18" customFormat="1" ht="33" customHeight="1" x14ac:dyDescent="0.3">
      <c r="A29" s="19" t="s">
        <v>73</v>
      </c>
      <c r="B29" s="20" t="s">
        <v>24</v>
      </c>
      <c r="C29" s="21">
        <v>5</v>
      </c>
      <c r="D29" s="29" t="s">
        <v>25</v>
      </c>
      <c r="E29" s="44">
        <v>1000000</v>
      </c>
      <c r="F29" s="41">
        <f t="shared" ref="F29:F30" si="1">C29*E29</f>
        <v>5000000</v>
      </c>
      <c r="G29" s="30" t="s">
        <v>71</v>
      </c>
      <c r="H29" s="198" t="s">
        <v>88</v>
      </c>
      <c r="I29" s="86"/>
      <c r="N29" s="73"/>
    </row>
    <row r="30" spans="1:16" s="18" customFormat="1" ht="33" customHeight="1" x14ac:dyDescent="0.3">
      <c r="A30" s="74" t="s">
        <v>63</v>
      </c>
      <c r="B30" s="20" t="s">
        <v>24</v>
      </c>
      <c r="C30" s="75">
        <v>5</v>
      </c>
      <c r="D30" s="29" t="s">
        <v>25</v>
      </c>
      <c r="E30" s="44">
        <v>1000000</v>
      </c>
      <c r="F30" s="41">
        <f t="shared" si="1"/>
        <v>5000000</v>
      </c>
      <c r="G30" s="30" t="s">
        <v>71</v>
      </c>
      <c r="H30" s="198"/>
      <c r="I30" s="86"/>
    </row>
    <row r="31" spans="1:16" s="18" customFormat="1" ht="13.5" thickBot="1" x14ac:dyDescent="0.35">
      <c r="A31" s="23" t="s">
        <v>20</v>
      </c>
      <c r="B31" s="24"/>
      <c r="C31" s="77">
        <f>SUM(C29:C30)</f>
        <v>10</v>
      </c>
      <c r="D31" s="24"/>
      <c r="E31" s="31"/>
      <c r="F31" s="42">
        <f>SUM(F29:F30)</f>
        <v>10000000</v>
      </c>
      <c r="G31" s="25"/>
      <c r="H31" s="119"/>
      <c r="I31" s="67"/>
      <c r="J31" s="100"/>
    </row>
    <row r="32" spans="1:16" s="18" customFormat="1" ht="13" x14ac:dyDescent="0.3">
      <c r="A32" s="32"/>
      <c r="B32" s="33"/>
      <c r="C32" s="34"/>
      <c r="D32" s="33"/>
      <c r="E32" s="34"/>
      <c r="F32" s="43"/>
      <c r="G32" s="36"/>
      <c r="H32" s="37"/>
      <c r="I32" s="73"/>
      <c r="J32" s="100"/>
    </row>
    <row r="33" spans="1:14" s="18" customFormat="1" ht="13.5" thickBot="1" x14ac:dyDescent="0.35">
      <c r="A33" s="191" t="s">
        <v>26</v>
      </c>
      <c r="B33" s="191"/>
      <c r="C33" s="191"/>
      <c r="D33" s="191"/>
      <c r="E33" s="191"/>
      <c r="F33" s="191"/>
      <c r="G33" s="191"/>
      <c r="H33" s="191"/>
    </row>
    <row r="34" spans="1:14" s="18" customFormat="1" ht="13" x14ac:dyDescent="0.3">
      <c r="A34" s="15" t="s">
        <v>22</v>
      </c>
      <c r="B34" s="16" t="s">
        <v>23</v>
      </c>
      <c r="C34" s="16" t="s">
        <v>12</v>
      </c>
      <c r="D34" s="17" t="s">
        <v>13</v>
      </c>
      <c r="E34" s="17" t="s">
        <v>14</v>
      </c>
      <c r="F34" s="16" t="s">
        <v>15</v>
      </c>
      <c r="G34" s="16" t="s">
        <v>16</v>
      </c>
      <c r="H34" s="16" t="s">
        <v>17</v>
      </c>
    </row>
    <row r="35" spans="1:14" s="18" customFormat="1" ht="13" x14ac:dyDescent="0.3">
      <c r="A35" s="27" t="s">
        <v>66</v>
      </c>
      <c r="B35" s="62" t="s">
        <v>24</v>
      </c>
      <c r="C35" s="63">
        <v>8</v>
      </c>
      <c r="D35" s="64" t="s">
        <v>67</v>
      </c>
      <c r="E35" s="44">
        <v>1500000</v>
      </c>
      <c r="F35" s="41">
        <f>C35*E35</f>
        <v>12000000</v>
      </c>
      <c r="G35" s="30" t="s">
        <v>71</v>
      </c>
      <c r="H35" s="195" t="s">
        <v>88</v>
      </c>
      <c r="I35" s="86"/>
    </row>
    <row r="36" spans="1:14" s="18" customFormat="1" ht="13" x14ac:dyDescent="0.3">
      <c r="A36" s="111" t="s">
        <v>68</v>
      </c>
      <c r="B36" s="20" t="s">
        <v>24</v>
      </c>
      <c r="C36" s="28">
        <v>8</v>
      </c>
      <c r="D36" s="29" t="s">
        <v>28</v>
      </c>
      <c r="E36" s="78">
        <v>500000</v>
      </c>
      <c r="F36" s="41">
        <f>C36*E36</f>
        <v>4000000</v>
      </c>
      <c r="G36" s="30" t="s">
        <v>71</v>
      </c>
      <c r="H36" s="196"/>
      <c r="K36" s="84"/>
    </row>
    <row r="37" spans="1:14" s="18" customFormat="1" ht="13" x14ac:dyDescent="0.3">
      <c r="A37" s="111" t="s">
        <v>69</v>
      </c>
      <c r="B37" s="20" t="s">
        <v>24</v>
      </c>
      <c r="C37" s="28">
        <v>2</v>
      </c>
      <c r="D37" s="29" t="s">
        <v>70</v>
      </c>
      <c r="E37" s="78">
        <v>1000000</v>
      </c>
      <c r="F37" s="41">
        <f>C37*E37</f>
        <v>2000000</v>
      </c>
      <c r="G37" s="30" t="s">
        <v>86</v>
      </c>
      <c r="H37" s="196"/>
      <c r="K37" s="84"/>
    </row>
    <row r="38" spans="1:14" s="18" customFormat="1" ht="13" x14ac:dyDescent="0.3">
      <c r="A38" s="111" t="s">
        <v>79</v>
      </c>
      <c r="B38" s="20" t="s">
        <v>24</v>
      </c>
      <c r="C38" s="28">
        <v>8</v>
      </c>
      <c r="D38" s="29" t="s">
        <v>28</v>
      </c>
      <c r="E38" s="78">
        <v>250000</v>
      </c>
      <c r="F38" s="41">
        <f t="shared" ref="F38" si="2">C38*E38</f>
        <v>2000000</v>
      </c>
      <c r="G38" s="30" t="s">
        <v>86</v>
      </c>
      <c r="H38" s="196"/>
    </row>
    <row r="39" spans="1:14" s="18" customFormat="1" ht="13" x14ac:dyDescent="0.3">
      <c r="A39" s="68" t="s">
        <v>43</v>
      </c>
      <c r="B39" s="62" t="s">
        <v>44</v>
      </c>
      <c r="C39" s="63">
        <v>8</v>
      </c>
      <c r="D39" s="64" t="s">
        <v>67</v>
      </c>
      <c r="E39" s="44">
        <v>125000</v>
      </c>
      <c r="F39" s="44">
        <f>C39*E39</f>
        <v>1000000</v>
      </c>
      <c r="G39" s="30" t="s">
        <v>71</v>
      </c>
      <c r="H39" s="197"/>
      <c r="I39" s="86"/>
    </row>
    <row r="40" spans="1:14" s="18" customFormat="1" ht="13.5" thickBot="1" x14ac:dyDescent="0.35">
      <c r="A40" s="23" t="s">
        <v>20</v>
      </c>
      <c r="B40" s="24"/>
      <c r="C40" s="31"/>
      <c r="D40" s="24"/>
      <c r="E40" s="65"/>
      <c r="F40" s="42">
        <f>SUM(F35:F39)</f>
        <v>21000000</v>
      </c>
      <c r="G40" s="25"/>
      <c r="H40" s="26"/>
      <c r="I40" s="67"/>
      <c r="J40" s="100"/>
    </row>
    <row r="41" spans="1:14" s="18" customFormat="1" ht="13" x14ac:dyDescent="0.3">
      <c r="A41" s="32"/>
      <c r="B41" s="33"/>
      <c r="C41" s="34"/>
      <c r="D41" s="33"/>
      <c r="E41" s="66"/>
      <c r="F41" s="43"/>
      <c r="G41" s="36"/>
      <c r="H41" s="37"/>
      <c r="I41" s="67"/>
      <c r="J41" s="100"/>
    </row>
    <row r="42" spans="1:14" s="18" customFormat="1" ht="13" x14ac:dyDescent="0.3">
      <c r="A42" s="187" t="s">
        <v>29</v>
      </c>
      <c r="B42" s="187"/>
      <c r="C42" s="187"/>
      <c r="D42" s="187"/>
      <c r="E42" s="187"/>
      <c r="F42" s="187"/>
      <c r="G42" s="187"/>
      <c r="H42" s="187"/>
    </row>
    <row r="43" spans="1:14" s="18" customFormat="1" ht="13.5" thickBot="1" x14ac:dyDescent="0.35">
      <c r="A43" s="188" t="s">
        <v>30</v>
      </c>
      <c r="B43" s="188"/>
      <c r="C43" s="188"/>
      <c r="D43" s="188"/>
      <c r="E43" s="188"/>
      <c r="F43" s="188"/>
      <c r="G43" s="188"/>
      <c r="H43" s="188"/>
    </row>
    <row r="44" spans="1:14" s="18" customFormat="1" ht="13" x14ac:dyDescent="0.3">
      <c r="A44" s="39" t="s">
        <v>31</v>
      </c>
      <c r="B44" s="16" t="s">
        <v>23</v>
      </c>
      <c r="C44" s="16" t="s">
        <v>12</v>
      </c>
      <c r="D44" s="17" t="s">
        <v>13</v>
      </c>
      <c r="E44" s="17" t="s">
        <v>14</v>
      </c>
      <c r="F44" s="16" t="s">
        <v>15</v>
      </c>
      <c r="G44" s="16" t="s">
        <v>16</v>
      </c>
      <c r="H44" s="17" t="s">
        <v>17</v>
      </c>
    </row>
    <row r="45" spans="1:14" s="18" customFormat="1" ht="18" customHeight="1" thickBot="1" x14ac:dyDescent="0.35">
      <c r="A45" s="23" t="s">
        <v>20</v>
      </c>
      <c r="B45" s="185"/>
      <c r="C45" s="186"/>
      <c r="D45" s="25"/>
      <c r="E45" s="40"/>
      <c r="F45" s="42">
        <v>0</v>
      </c>
      <c r="G45" s="25"/>
      <c r="H45" s="26"/>
      <c r="I45" s="101"/>
      <c r="J45" s="100"/>
      <c r="M45" s="73"/>
      <c r="N45" s="73"/>
    </row>
    <row r="46" spans="1:14" x14ac:dyDescent="0.35">
      <c r="A46" s="97"/>
      <c r="B46" s="125"/>
      <c r="C46" s="7"/>
      <c r="D46" s="7"/>
      <c r="E46" s="9"/>
      <c r="F46" s="10"/>
      <c r="G46" s="7"/>
      <c r="H46" s="7"/>
      <c r="I46" s="79"/>
    </row>
    <row r="47" spans="1:14" ht="16" thickBot="1" x14ac:dyDescent="0.4">
      <c r="A47" s="7"/>
      <c r="B47" s="7"/>
      <c r="C47" s="7"/>
      <c r="D47" s="7"/>
      <c r="E47" s="7"/>
      <c r="F47" s="10"/>
      <c r="G47" s="7"/>
      <c r="H47" s="7"/>
      <c r="J47" s="102"/>
    </row>
    <row r="48" spans="1:14" x14ac:dyDescent="0.35">
      <c r="A48" s="11" t="s">
        <v>32</v>
      </c>
      <c r="B48" s="12"/>
      <c r="C48" s="13"/>
      <c r="D48" s="14"/>
      <c r="E48" s="124">
        <f>F24+F45+F31+F40</f>
        <v>31000000</v>
      </c>
      <c r="F48" s="10"/>
      <c r="G48" s="7"/>
      <c r="H48" s="7"/>
      <c r="I48" s="103"/>
    </row>
    <row r="49" spans="1:12" x14ac:dyDescent="0.35">
      <c r="E49" s="126"/>
      <c r="F49" s="94"/>
      <c r="I49" s="88"/>
    </row>
    <row r="50" spans="1:12" x14ac:dyDescent="0.35">
      <c r="E50" s="92"/>
      <c r="F50" s="57"/>
      <c r="I50" s="80"/>
    </row>
    <row r="51" spans="1:12" x14ac:dyDescent="0.35">
      <c r="A51" s="8"/>
      <c r="E51" s="91"/>
      <c r="I51" s="80"/>
      <c r="L51" s="89"/>
    </row>
    <row r="52" spans="1:12" s="7" customFormat="1" x14ac:dyDescent="0.35">
      <c r="A52" s="46" t="s">
        <v>34</v>
      </c>
      <c r="B52" s="47"/>
      <c r="C52" s="48"/>
      <c r="D52" s="48"/>
      <c r="F52" s="59"/>
      <c r="G52" s="131" t="s">
        <v>89</v>
      </c>
      <c r="H52"/>
      <c r="I52" s="81"/>
      <c r="L52" s="90"/>
    </row>
    <row r="53" spans="1:12" s="7" customFormat="1" x14ac:dyDescent="0.35">
      <c r="A53" s="49" t="s">
        <v>35</v>
      </c>
      <c r="C53" s="48"/>
      <c r="D53" s="48"/>
      <c r="E53" s="48"/>
      <c r="F53" s="95"/>
      <c r="G53" s="129" t="s">
        <v>90</v>
      </c>
      <c r="H53"/>
      <c r="I53" s="80"/>
      <c r="J53"/>
      <c r="K53"/>
      <c r="L53" s="89"/>
    </row>
    <row r="54" spans="1:12" s="7" customFormat="1" x14ac:dyDescent="0.35">
      <c r="A54" s="49" t="s">
        <v>36</v>
      </c>
      <c r="C54" s="48"/>
      <c r="D54" s="48"/>
      <c r="E54" s="80"/>
      <c r="F54" s="96"/>
      <c r="G54" s="48" t="s">
        <v>91</v>
      </c>
      <c r="H54"/>
      <c r="I54" s="81"/>
      <c r="L54" s="90"/>
    </row>
    <row r="55" spans="1:12" s="7" customFormat="1" x14ac:dyDescent="0.25">
      <c r="A55" s="49" t="s">
        <v>37</v>
      </c>
      <c r="C55" s="48"/>
      <c r="D55" s="48"/>
      <c r="E55" s="48"/>
      <c r="F55" s="95"/>
      <c r="G55" s="130" t="s">
        <v>92</v>
      </c>
      <c r="H55" s="48"/>
      <c r="I55" s="81"/>
      <c r="L55" s="90"/>
    </row>
    <row r="56" spans="1:12" s="7" customFormat="1" x14ac:dyDescent="0.25">
      <c r="A56" s="48" t="s">
        <v>38</v>
      </c>
      <c r="C56" s="48"/>
      <c r="D56" s="48"/>
      <c r="E56" s="48"/>
      <c r="F56" s="48"/>
    </row>
    <row r="57" spans="1:12" s="7" customFormat="1" x14ac:dyDescent="0.25">
      <c r="A57" s="50" t="s">
        <v>39</v>
      </c>
      <c r="C57" s="48"/>
      <c r="D57" s="48"/>
      <c r="E57" s="48"/>
      <c r="F57" s="48"/>
    </row>
    <row r="58" spans="1:12" s="7" customFormat="1" x14ac:dyDescent="0.25">
      <c r="A58" s="48"/>
      <c r="B58" s="51"/>
      <c r="C58" s="48"/>
      <c r="D58" s="48"/>
      <c r="E58" s="48"/>
      <c r="F58" s="48"/>
      <c r="I58" s="81"/>
    </row>
    <row r="59" spans="1:12" s="7" customFormat="1" x14ac:dyDescent="0.25">
      <c r="A59" s="52" t="s">
        <v>40</v>
      </c>
      <c r="B59" s="120" t="s">
        <v>76</v>
      </c>
      <c r="C59" s="122"/>
      <c r="D59" s="123"/>
      <c r="E59" s="123"/>
      <c r="F59" s="48"/>
      <c r="H59" s="48"/>
    </row>
    <row r="60" spans="1:12" s="7" customFormat="1" x14ac:dyDescent="0.35">
      <c r="A60" s="52"/>
      <c r="B60" s="121"/>
      <c r="C60"/>
      <c r="D60" s="53"/>
      <c r="E60" s="53"/>
      <c r="F60" s="48"/>
      <c r="H60" s="48"/>
    </row>
    <row r="61" spans="1:12" s="7" customFormat="1" ht="33" customHeight="1" x14ac:dyDescent="0.25">
      <c r="A61" s="52" t="s">
        <v>41</v>
      </c>
      <c r="B61" s="120" t="s">
        <v>76</v>
      </c>
      <c r="C61" s="122"/>
      <c r="D61" s="123"/>
      <c r="E61" s="123"/>
      <c r="F61" s="48"/>
      <c r="H61" s="48"/>
    </row>
    <row r="62" spans="1:12" s="7" customFormat="1" x14ac:dyDescent="0.35">
      <c r="A62" s="52"/>
      <c r="B62" s="120"/>
      <c r="C62"/>
      <c r="D62" s="48"/>
      <c r="E62" s="48"/>
      <c r="F62" s="48"/>
      <c r="H62" s="48"/>
    </row>
    <row r="63" spans="1:12" s="7" customFormat="1" ht="32.5" customHeight="1" x14ac:dyDescent="0.25">
      <c r="A63" s="52" t="s">
        <v>42</v>
      </c>
      <c r="B63" s="120" t="s">
        <v>76</v>
      </c>
      <c r="C63" s="122"/>
      <c r="D63" s="123"/>
      <c r="E63" s="123"/>
      <c r="F63" s="48"/>
      <c r="H63" s="48"/>
    </row>
    <row r="64" spans="1:12" s="7" customFormat="1" x14ac:dyDescent="0.25">
      <c r="B64" s="48"/>
      <c r="C64" s="54"/>
      <c r="D64" s="48"/>
      <c r="E64" s="48"/>
      <c r="F64" s="48"/>
      <c r="G64" s="48"/>
      <c r="H64" s="48"/>
      <c r="I64" s="48"/>
    </row>
    <row r="65" spans="6:6" s="7" customFormat="1" x14ac:dyDescent="0.35">
      <c r="F65" s="10"/>
    </row>
  </sheetData>
  <mergeCells count="24">
    <mergeCell ref="D14:F14"/>
    <mergeCell ref="A18:H18"/>
    <mergeCell ref="A19:H19"/>
    <mergeCell ref="A26:H26"/>
    <mergeCell ref="A27:A28"/>
    <mergeCell ref="B27:B28"/>
    <mergeCell ref="C27:C28"/>
    <mergeCell ref="D27:D28"/>
    <mergeCell ref="E27:E28"/>
    <mergeCell ref="A10:B10"/>
    <mergeCell ref="A2:F2"/>
    <mergeCell ref="D4:F4"/>
    <mergeCell ref="D5:F5"/>
    <mergeCell ref="D6:F6"/>
    <mergeCell ref="D8:F8"/>
    <mergeCell ref="A43:H43"/>
    <mergeCell ref="B45:C45"/>
    <mergeCell ref="F27:F28"/>
    <mergeCell ref="G27:G28"/>
    <mergeCell ref="H27:H28"/>
    <mergeCell ref="A33:H33"/>
    <mergeCell ref="A42:H42"/>
    <mergeCell ref="H29:H30"/>
    <mergeCell ref="H35:H39"/>
  </mergeCells>
  <dataValidations count="5">
    <dataValidation type="list" errorStyle="information" allowBlank="1" showInputMessage="1" showErrorMessage="1" errorTitle="Andere?" error="Bitte einfach eintragen." sqref="G45" xr:uid="{421F7782-0BF6-485E-AEB1-F0196DBFEEF7}">
      <formula1>$M$4:$M$4</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45" xr:uid="{603BC215-00CB-4985-8874-2A90E782B3B2}"/>
    <dataValidation errorStyle="information" allowBlank="1" showInputMessage="1" showErrorMessage="1" errorTitle="andere Eingabe" error="Bitte geben Sie nur eine andere Einheit ein, wenn Sie dies ausdrücklich mit ihrem Vertragskaufmann / ihrer Vertragskauffrau abgestimmt haben." sqref="D35:D39 D29:D30" xr:uid="{D80A74D3-EF58-4A2C-BB0B-0B67C6797BF5}"/>
    <dataValidation errorStyle="information" allowBlank="1" showInputMessage="1" showErrorMessage="1" errorTitle="andere" error="Bitte nur nach Rücksprache mit Ihrem Vertragskaufmann einen andere Kostenart eintragen." sqref="B45 E45" xr:uid="{BA712FB5-86ED-4847-A74E-A8658F133354}"/>
    <dataValidation errorStyle="information" allowBlank="1" showInputMessage="1" showErrorMessage="1" errorTitle="Andere?" error="Bitte einfach eintragen." sqref="G25 G40:G41 G21:G23" xr:uid="{8A12C114-6B7D-45B2-94DC-BBA1274B3461}"/>
  </dataValidations>
  <pageMargins left="0.7" right="0.7" top="0.75" bottom="0.75" header="0.3" footer="0.3"/>
  <pageSetup paperSize="9" scale="44" orientation="landscape" horizontalDpi="4294967292" verticalDpi="4294967292"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C27F-27E5-4188-8913-D51F3621C512}">
  <sheetPr>
    <tabColor rgb="FFFFFF00"/>
  </sheetPr>
  <dimension ref="A1:N47"/>
  <sheetViews>
    <sheetView topLeftCell="A3" zoomScale="74" zoomScaleNormal="74" zoomScaleSheetLayoutView="99" workbookViewId="0">
      <selection activeCell="I13" sqref="I13"/>
    </sheetView>
  </sheetViews>
  <sheetFormatPr defaultRowHeight="12.5" x14ac:dyDescent="0.25"/>
  <cols>
    <col min="1" max="1" width="1.58203125" style="48" customWidth="1"/>
    <col min="2" max="2" width="5.58203125" style="132" customWidth="1"/>
    <col min="3" max="3" width="24.33203125" style="48" customWidth="1"/>
    <col min="4" max="4" width="19.5" style="163" customWidth="1"/>
    <col min="5" max="5" width="18.4140625" style="48" customWidth="1"/>
    <col min="6" max="16384" width="8.6640625" style="48"/>
  </cols>
  <sheetData>
    <row r="1" spans="1:9" x14ac:dyDescent="0.25">
      <c r="B1" s="48"/>
      <c r="D1" s="48"/>
    </row>
    <row r="2" spans="1:9" s="99" customFormat="1" ht="13" x14ac:dyDescent="0.3">
      <c r="A2" s="202" t="s">
        <v>94</v>
      </c>
      <c r="B2" s="203"/>
      <c r="C2" s="203"/>
      <c r="D2" s="203"/>
      <c r="E2" s="203"/>
      <c r="F2" s="203"/>
    </row>
    <row r="3" spans="1:9" s="99" customFormat="1" ht="13" x14ac:dyDescent="0.3">
      <c r="A3" s="136"/>
      <c r="B3" s="137"/>
      <c r="C3" s="137"/>
      <c r="D3" s="137"/>
      <c r="E3" s="137"/>
      <c r="F3" s="137"/>
    </row>
    <row r="4" spans="1:9" ht="14" customHeight="1" x14ac:dyDescent="0.25">
      <c r="A4" s="134" t="s">
        <v>2</v>
      </c>
      <c r="B4" s="48"/>
      <c r="D4" s="204"/>
      <c r="E4" s="204"/>
      <c r="F4" s="204"/>
    </row>
    <row r="5" spans="1:9" ht="14" customHeight="1" x14ac:dyDescent="0.25">
      <c r="A5" s="134" t="s">
        <v>3</v>
      </c>
      <c r="B5" s="48"/>
      <c r="D5" s="205"/>
      <c r="E5" s="205"/>
      <c r="F5" s="205"/>
    </row>
    <row r="6" spans="1:9" ht="14" customHeight="1" x14ac:dyDescent="0.25">
      <c r="A6" s="135" t="s">
        <v>4</v>
      </c>
      <c r="B6" s="48"/>
      <c r="D6" s="205"/>
      <c r="E6" s="205"/>
      <c r="F6" s="205"/>
    </row>
    <row r="7" spans="1:9" ht="14" customHeight="1" x14ac:dyDescent="0.25">
      <c r="A7" s="135" t="s">
        <v>5</v>
      </c>
      <c r="B7" s="48"/>
      <c r="D7" s="138"/>
      <c r="E7" s="138"/>
      <c r="F7" s="138"/>
    </row>
    <row r="8" spans="1:9" ht="14" customHeight="1" x14ac:dyDescent="0.25">
      <c r="A8" s="134" t="s">
        <v>6</v>
      </c>
      <c r="B8" s="48"/>
      <c r="D8" s="205"/>
      <c r="E8" s="205"/>
      <c r="F8" s="205"/>
    </row>
    <row r="9" spans="1:9" ht="14" customHeight="1" x14ac:dyDescent="0.25">
      <c r="B9" s="134"/>
      <c r="D9" s="138"/>
      <c r="E9" s="138"/>
      <c r="F9" s="138"/>
    </row>
    <row r="10" spans="1:9" ht="13" x14ac:dyDescent="0.25">
      <c r="A10" s="135" t="s">
        <v>95</v>
      </c>
      <c r="B10" s="135"/>
      <c r="C10" s="133"/>
      <c r="D10" s="133"/>
      <c r="E10" s="133"/>
      <c r="F10" s="133"/>
    </row>
    <row r="11" spans="1:9" ht="13" x14ac:dyDescent="0.25">
      <c r="A11" s="135" t="s">
        <v>59</v>
      </c>
      <c r="B11" s="135"/>
      <c r="C11" s="133"/>
      <c r="D11" s="133"/>
      <c r="E11" s="133"/>
      <c r="F11" s="133"/>
    </row>
    <row r="12" spans="1:9" ht="13" x14ac:dyDescent="0.25">
      <c r="A12" s="135" t="s">
        <v>60</v>
      </c>
      <c r="B12" s="135"/>
      <c r="C12" s="133"/>
      <c r="D12" s="133"/>
      <c r="E12" s="133"/>
      <c r="F12" s="133"/>
    </row>
    <row r="13" spans="1:9" ht="13" x14ac:dyDescent="0.25">
      <c r="A13" s="135" t="s">
        <v>96</v>
      </c>
      <c r="B13" s="135"/>
      <c r="C13" s="133"/>
      <c r="D13" s="133"/>
      <c r="E13" s="133"/>
      <c r="F13" s="133"/>
    </row>
    <row r="14" spans="1:9" ht="13" x14ac:dyDescent="0.25">
      <c r="A14" s="135" t="s">
        <v>61</v>
      </c>
      <c r="B14" s="135"/>
      <c r="C14" s="133"/>
      <c r="D14" s="133"/>
      <c r="E14" s="133"/>
      <c r="F14" s="133"/>
    </row>
    <row r="15" spans="1:9" ht="13" x14ac:dyDescent="0.3">
      <c r="A15" s="46" t="s">
        <v>7</v>
      </c>
      <c r="B15" s="46"/>
      <c r="C15" s="139"/>
      <c r="D15" s="201"/>
      <c r="E15" s="201"/>
      <c r="F15" s="201"/>
      <c r="G15" s="141"/>
    </row>
    <row r="16" spans="1:9" ht="13" x14ac:dyDescent="0.3">
      <c r="A16" s="46"/>
      <c r="B16" s="46"/>
      <c r="C16" s="139"/>
      <c r="D16" s="140"/>
      <c r="E16" s="140"/>
      <c r="F16" s="142"/>
      <c r="I16" s="141"/>
    </row>
    <row r="17" spans="1:14" ht="13" x14ac:dyDescent="0.3">
      <c r="A17" s="46" t="s">
        <v>78</v>
      </c>
      <c r="B17" s="46"/>
      <c r="C17" s="139"/>
      <c r="D17" s="140"/>
      <c r="E17" s="140"/>
      <c r="F17" s="140"/>
      <c r="N17" s="141"/>
    </row>
    <row r="18" spans="1:14" x14ac:dyDescent="0.25">
      <c r="B18" s="206"/>
      <c r="C18" s="206"/>
      <c r="D18" s="143"/>
      <c r="E18" s="144"/>
    </row>
    <row r="19" spans="1:14" x14ac:dyDescent="0.25">
      <c r="B19" s="145" t="s">
        <v>45</v>
      </c>
      <c r="C19" s="146" t="s">
        <v>46</v>
      </c>
      <c r="D19" s="147" t="s">
        <v>77</v>
      </c>
      <c r="E19" s="146" t="s">
        <v>47</v>
      </c>
    </row>
    <row r="20" spans="1:14" ht="13" x14ac:dyDescent="0.3">
      <c r="B20" s="148" t="s">
        <v>48</v>
      </c>
      <c r="C20" s="149" t="s">
        <v>49</v>
      </c>
      <c r="D20" s="150" t="s">
        <v>50</v>
      </c>
      <c r="E20" s="151" t="s">
        <v>50</v>
      </c>
    </row>
    <row r="21" spans="1:14" x14ac:dyDescent="0.25">
      <c r="B21" s="152" t="s">
        <v>50</v>
      </c>
      <c r="C21" s="151" t="s">
        <v>51</v>
      </c>
      <c r="D21" s="150">
        <f>Main!F25</f>
        <v>0</v>
      </c>
      <c r="E21" s="151" t="s">
        <v>50</v>
      </c>
    </row>
    <row r="22" spans="1:14" x14ac:dyDescent="0.25">
      <c r="B22" s="152"/>
      <c r="C22" s="151" t="s">
        <v>52</v>
      </c>
      <c r="D22" s="150">
        <f>Option!F24</f>
        <v>0</v>
      </c>
      <c r="E22" s="151" t="s">
        <v>50</v>
      </c>
    </row>
    <row r="23" spans="1:14" x14ac:dyDescent="0.25">
      <c r="B23" s="152"/>
      <c r="C23" s="153" t="s">
        <v>53</v>
      </c>
      <c r="D23" s="154">
        <f>SUM(D21:D22)</f>
        <v>0</v>
      </c>
      <c r="E23" s="153" t="s">
        <v>50</v>
      </c>
    </row>
    <row r="24" spans="1:14" x14ac:dyDescent="0.25">
      <c r="B24" s="152"/>
      <c r="C24" s="151" t="s">
        <v>50</v>
      </c>
      <c r="D24" s="150" t="s">
        <v>50</v>
      </c>
      <c r="E24" s="151" t="s">
        <v>50</v>
      </c>
    </row>
    <row r="25" spans="1:14" ht="13" x14ac:dyDescent="0.3">
      <c r="B25" s="148" t="s">
        <v>54</v>
      </c>
      <c r="C25" s="149" t="s">
        <v>55</v>
      </c>
      <c r="D25" s="150" t="s">
        <v>50</v>
      </c>
      <c r="E25" s="151" t="s">
        <v>50</v>
      </c>
    </row>
    <row r="26" spans="1:14" x14ac:dyDescent="0.25">
      <c r="B26" s="152" t="s">
        <v>50</v>
      </c>
      <c r="C26" s="151" t="s">
        <v>56</v>
      </c>
      <c r="D26" s="150">
        <f>Main!F33+Main!F42</f>
        <v>62100000</v>
      </c>
      <c r="E26" s="151" t="s">
        <v>50</v>
      </c>
    </row>
    <row r="27" spans="1:14" x14ac:dyDescent="0.25">
      <c r="B27" s="152" t="s">
        <v>50</v>
      </c>
      <c r="C27" s="151" t="s">
        <v>83</v>
      </c>
      <c r="D27" s="150">
        <f>(Option!F31+Option!F40+Option!F45)</f>
        <v>31000000</v>
      </c>
      <c r="E27" s="151" t="s">
        <v>50</v>
      </c>
    </row>
    <row r="28" spans="1:14" x14ac:dyDescent="0.25">
      <c r="B28" s="152" t="s">
        <v>50</v>
      </c>
      <c r="C28" s="153" t="s">
        <v>57</v>
      </c>
      <c r="D28" s="154">
        <f>SUM(D26:D27)</f>
        <v>93100000</v>
      </c>
      <c r="E28" s="153" t="s">
        <v>50</v>
      </c>
    </row>
    <row r="29" spans="1:14" x14ac:dyDescent="0.25">
      <c r="B29" s="152"/>
      <c r="C29" s="151"/>
      <c r="D29" s="150"/>
      <c r="E29" s="151"/>
    </row>
    <row r="30" spans="1:14" ht="13" x14ac:dyDescent="0.3">
      <c r="B30" s="148" t="s">
        <v>75</v>
      </c>
      <c r="C30" s="149" t="s">
        <v>55</v>
      </c>
      <c r="D30" s="150" t="s">
        <v>50</v>
      </c>
      <c r="E30" s="151"/>
    </row>
    <row r="31" spans="1:14" x14ac:dyDescent="0.25">
      <c r="B31" s="152" t="s">
        <v>50</v>
      </c>
      <c r="C31" s="151" t="s">
        <v>62</v>
      </c>
      <c r="D31" s="150">
        <f>Main!F47</f>
        <v>100000000</v>
      </c>
      <c r="E31" s="151" t="s">
        <v>50</v>
      </c>
    </row>
    <row r="32" spans="1:14" ht="13" x14ac:dyDescent="0.3">
      <c r="B32" s="155" t="s">
        <v>50</v>
      </c>
      <c r="C32" s="164" t="s">
        <v>74</v>
      </c>
      <c r="D32" s="165">
        <f>D23+D28+D31</f>
        <v>193100000</v>
      </c>
      <c r="E32" s="156" t="s">
        <v>50</v>
      </c>
    </row>
    <row r="36" spans="1:9" s="36" customFormat="1" ht="13" x14ac:dyDescent="0.3">
      <c r="A36" s="46" t="s">
        <v>34</v>
      </c>
      <c r="B36" s="132"/>
      <c r="C36" s="48"/>
      <c r="D36" s="48"/>
      <c r="F36" s="56"/>
      <c r="G36" s="157"/>
      <c r="H36" s="48"/>
      <c r="I36" s="158"/>
    </row>
    <row r="37" spans="1:9" s="36" customFormat="1" x14ac:dyDescent="0.25">
      <c r="A37" s="49" t="s">
        <v>35</v>
      </c>
      <c r="C37" s="48"/>
      <c r="D37" s="48"/>
      <c r="E37" s="48"/>
      <c r="F37" s="60"/>
      <c r="H37" s="48"/>
      <c r="I37" s="159"/>
    </row>
    <row r="38" spans="1:9" s="36" customFormat="1" x14ac:dyDescent="0.25">
      <c r="A38" s="49" t="s">
        <v>36</v>
      </c>
      <c r="C38" s="48"/>
      <c r="D38" s="48"/>
      <c r="E38" s="160"/>
      <c r="F38" s="56"/>
      <c r="H38" s="48"/>
      <c r="I38" s="158"/>
    </row>
    <row r="39" spans="1:9" s="36" customFormat="1" x14ac:dyDescent="0.25">
      <c r="A39" s="49" t="s">
        <v>37</v>
      </c>
      <c r="C39" s="48"/>
      <c r="D39" s="48"/>
      <c r="E39" s="48"/>
      <c r="F39" s="60"/>
      <c r="H39" s="48"/>
      <c r="I39" s="158"/>
    </row>
    <row r="40" spans="1:9" s="36" customFormat="1" x14ac:dyDescent="0.25">
      <c r="A40" s="48" t="s">
        <v>38</v>
      </c>
      <c r="C40" s="48"/>
      <c r="D40" s="48"/>
      <c r="E40" s="48"/>
      <c r="F40" s="48"/>
    </row>
    <row r="41" spans="1:9" s="36" customFormat="1" x14ac:dyDescent="0.25">
      <c r="A41" s="50" t="s">
        <v>39</v>
      </c>
      <c r="C41" s="48"/>
      <c r="D41" s="48"/>
      <c r="E41" s="48"/>
      <c r="F41" s="48"/>
    </row>
    <row r="42" spans="1:9" s="36" customFormat="1" x14ac:dyDescent="0.25">
      <c r="A42" s="48"/>
      <c r="B42" s="161"/>
      <c r="C42" s="48"/>
      <c r="D42" s="48"/>
      <c r="E42" s="48"/>
      <c r="F42" s="48"/>
    </row>
    <row r="43" spans="1:9" s="36" customFormat="1" ht="13" x14ac:dyDescent="0.3">
      <c r="A43" s="207" t="s">
        <v>40</v>
      </c>
      <c r="B43" s="207"/>
      <c r="C43" s="122"/>
      <c r="D43" s="48"/>
      <c r="E43" s="99" t="s">
        <v>89</v>
      </c>
      <c r="F43" s="48"/>
      <c r="H43" s="48"/>
    </row>
    <row r="44" spans="1:9" s="36" customFormat="1" x14ac:dyDescent="0.25">
      <c r="A44" s="49"/>
      <c r="B44" s="133"/>
      <c r="C44" s="48"/>
      <c r="D44" s="53"/>
      <c r="E44" s="162" t="s">
        <v>90</v>
      </c>
      <c r="F44" s="48"/>
      <c r="H44" s="48"/>
    </row>
    <row r="45" spans="1:9" s="36" customFormat="1" x14ac:dyDescent="0.25">
      <c r="A45" s="207" t="s">
        <v>41</v>
      </c>
      <c r="B45" s="207"/>
      <c r="C45" s="122"/>
      <c r="D45" s="48"/>
      <c r="E45" s="48" t="s">
        <v>91</v>
      </c>
      <c r="F45" s="48"/>
      <c r="H45" s="48"/>
    </row>
    <row r="46" spans="1:9" s="36" customFormat="1" x14ac:dyDescent="0.25">
      <c r="A46" s="49"/>
      <c r="B46" s="50"/>
      <c r="C46" s="48"/>
      <c r="D46" s="48"/>
      <c r="E46" s="36" t="s">
        <v>92</v>
      </c>
      <c r="F46" s="48"/>
      <c r="H46" s="48"/>
    </row>
    <row r="47" spans="1:9" s="36" customFormat="1" x14ac:dyDescent="0.25">
      <c r="A47" s="207" t="s">
        <v>42</v>
      </c>
      <c r="B47" s="207"/>
      <c r="C47" s="122"/>
      <c r="D47" s="48"/>
      <c r="F47" s="48"/>
      <c r="H47" s="48"/>
    </row>
  </sheetData>
  <mergeCells count="10">
    <mergeCell ref="B18:C18"/>
    <mergeCell ref="A43:B43"/>
    <mergeCell ref="A45:B45"/>
    <mergeCell ref="A47:B47"/>
    <mergeCell ref="D15:F15"/>
    <mergeCell ref="A2:F2"/>
    <mergeCell ref="D4:F4"/>
    <mergeCell ref="D5:F5"/>
    <mergeCell ref="D6:F6"/>
    <mergeCell ref="D8:F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5B041CAD323674B98399F87321BC1CB" ma:contentTypeVersion="11" ma:contentTypeDescription="Create a new document." ma:contentTypeScope="" ma:versionID="e42e59145c62ed6b185bc8b6dc886cf7">
  <xsd:schema xmlns:xsd="http://www.w3.org/2001/XMLSchema" xmlns:xs="http://www.w3.org/2001/XMLSchema" xmlns:p="http://schemas.microsoft.com/office/2006/metadata/properties" xmlns:ns2="b4f7787a-ad87-4751-acd5-ee01dd34f5fa" xmlns:ns3="e67d4004-1e94-47a1-be2c-47af4079c010" targetNamespace="http://schemas.microsoft.com/office/2006/metadata/properties" ma:root="true" ma:fieldsID="a1d15a6fd84d73211f8dfcdc55069782" ns2:_="" ns3:_="">
    <xsd:import namespace="b4f7787a-ad87-4751-acd5-ee01dd34f5fa"/>
    <xsd:import namespace="e67d4004-1e94-47a1-be2c-47af4079c0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f7787a-ad87-4751-acd5-ee01dd34f5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displayName="Bildmarkierungen_0" ma:hidden="true" ma:internalName="lcf76f155ced4ddcb4097134ff3c332f">
      <xsd:simpleType>
        <xsd:restriction base="dms:Note"/>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7d4004-1e94-47a1-be2c-47af4079c0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bc76695-283b-4b84-b860-2cce217422f3}" ma:internalName="TaxCatchAll" ma:showField="CatchAllData" ma:web="e67d4004-1e94-47a1-be2c-47af4079c0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4f7787a-ad87-4751-acd5-ee01dd34f5fa" xsi:nil="true"/>
    <TaxCatchAll xmlns="e67d4004-1e94-47a1-be2c-47af4079c010" xsi:nil="true"/>
  </documentManagement>
</p:properties>
</file>

<file path=customXml/itemProps1.xml><?xml version="1.0" encoding="utf-8"?>
<ds:datastoreItem xmlns:ds="http://schemas.openxmlformats.org/officeDocument/2006/customXml" ds:itemID="{E32D98E8-FDA6-44F4-BAE5-1A90B703ABDD}">
  <ds:schemaRefs>
    <ds:schemaRef ds:uri="http://schemas.microsoft.com/sharepoint/v3/contenttype/forms"/>
  </ds:schemaRefs>
</ds:datastoreItem>
</file>

<file path=customXml/itemProps2.xml><?xml version="1.0" encoding="utf-8"?>
<ds:datastoreItem xmlns:ds="http://schemas.openxmlformats.org/officeDocument/2006/customXml" ds:itemID="{74559BEA-4B5D-44D0-BC48-C848CA637A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f7787a-ad87-4751-acd5-ee01dd34f5fa"/>
    <ds:schemaRef ds:uri="e67d4004-1e94-47a1-be2c-47af4079c0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AEC12F-F033-438E-98BD-2E49A7DBE6DA}">
  <ds:schemaRefs>
    <ds:schemaRef ds:uri="http://schemas.microsoft.com/office/2006/metadata/properties"/>
    <ds:schemaRef ds:uri="http://schemas.microsoft.com/office/infopath/2007/PartnerControls"/>
    <ds:schemaRef ds:uri="3becf5a6-351e-485e-bf8e-4b9d897db52c"/>
    <ds:schemaRef ds:uri="4c43e23b-7550-40e5-b14f-907e68b7e3ea"/>
    <ds:schemaRef ds:uri="03d5c2d9-ed10-442a-8fac-7236f7439c3b"/>
    <ds:schemaRef ds:uri="14671ac6-6090-4512-8613-cb35fdc0637f"/>
    <ds:schemaRef ds:uri="b4f7787a-ad87-4751-acd5-ee01dd34f5fa"/>
    <ds:schemaRef ds:uri="e67d4004-1e94-47a1-be2c-47af4079c0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Main</vt:lpstr>
      <vt:lpstr>Option</vt:lpstr>
      <vt:lpstr>Total Main + Option</vt:lpstr>
      <vt:lpstr>Main!Print_Area</vt:lpstr>
      <vt:lpstr>Option!Print_Area</vt:lpstr>
      <vt:lpstr>'Total Main + Option'!Print_Area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Rahayu, Lidya Tri GIZ ID</cp:lastModifiedBy>
  <cp:revision/>
  <cp:lastPrinted>2025-11-27T05:56:27Z</cp:lastPrinted>
  <dcterms:created xsi:type="dcterms:W3CDTF">2012-05-12T14:03:50Z</dcterms:created>
  <dcterms:modified xsi:type="dcterms:W3CDTF">2026-02-19T08:17:13Z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0x010100D5B041CAD323674B98399F87321BC1CB</vt:lpwstr>
  </property>
  <property fmtid="{D5CDD505-2E9C-101B-9397-08002B2CF9AE}" pid="3" name="MediaServiceImageTags">
    <vt:lpwstr/>
  </property>
</Properties>
</file>